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unuma-t\Desktop\R7野球連盟\R7登録関係\"/>
    </mc:Choice>
  </mc:AlternateContent>
  <xr:revisionPtr revIDLastSave="0" documentId="13_ncr:1_{BB08D52B-DF38-47C1-8B03-DF60073457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前に確認！" sheetId="6" r:id="rId1"/>
    <sheet name="入力シート" sheetId="1" r:id="rId2"/>
    <sheet name="隠し" sheetId="7" state="hidden" r:id="rId3"/>
    <sheet name="登録名簿サンプル" sheetId="5" r:id="rId4"/>
    <sheet name="登録名簿（印刷画面）" sheetId="4" r:id="rId5"/>
  </sheets>
  <definedNames>
    <definedName name="_xlnm.Print_Area" localSheetId="4">'登録名簿（印刷画面）'!$A$1:$K$35</definedName>
    <definedName name="_xlnm.Print_Area" localSheetId="3">登録名簿サンプル!$A$1:$K$35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5" i="7"/>
  <c r="C8" i="4"/>
  <c r="C9" i="4"/>
  <c r="C10" i="4"/>
  <c r="C7" i="4"/>
  <c r="K22" i="4"/>
  <c r="K23" i="4"/>
  <c r="K24" i="4"/>
  <c r="K25" i="4"/>
  <c r="K26" i="4"/>
  <c r="K27" i="4"/>
  <c r="K28" i="4"/>
  <c r="K29" i="4"/>
  <c r="K30" i="4"/>
  <c r="K31" i="4"/>
  <c r="J22" i="4"/>
  <c r="J23" i="4"/>
  <c r="J24" i="4"/>
  <c r="J25" i="4"/>
  <c r="J26" i="4"/>
  <c r="J27" i="4"/>
  <c r="J28" i="4"/>
  <c r="J29" i="4"/>
  <c r="J30" i="4"/>
  <c r="J31" i="4"/>
  <c r="G22" i="4"/>
  <c r="G23" i="4"/>
  <c r="G24" i="4"/>
  <c r="G25" i="4"/>
  <c r="G26" i="4"/>
  <c r="G27" i="4"/>
  <c r="G28" i="4"/>
  <c r="G29" i="4"/>
  <c r="G30" i="4"/>
  <c r="G31" i="4"/>
  <c r="F22" i="4"/>
  <c r="F23" i="4"/>
  <c r="F24" i="4"/>
  <c r="F25" i="4"/>
  <c r="F26" i="4"/>
  <c r="F27" i="4"/>
  <c r="F28" i="4"/>
  <c r="F29" i="4"/>
  <c r="F30" i="4"/>
  <c r="F31" i="4"/>
  <c r="E22" i="4"/>
  <c r="E23" i="4"/>
  <c r="E24" i="4"/>
  <c r="E25" i="4"/>
  <c r="E26" i="4"/>
  <c r="E27" i="4"/>
  <c r="E28" i="4"/>
  <c r="E29" i="4"/>
  <c r="E30" i="4"/>
  <c r="E31" i="4"/>
  <c r="C22" i="4"/>
  <c r="C23" i="4"/>
  <c r="C24" i="4"/>
  <c r="C25" i="4"/>
  <c r="C26" i="4"/>
  <c r="C27" i="4"/>
  <c r="C28" i="4"/>
  <c r="C29" i="4"/>
  <c r="C30" i="4"/>
  <c r="C31" i="4"/>
  <c r="B22" i="4"/>
  <c r="B23" i="4"/>
  <c r="B24" i="4"/>
  <c r="B25" i="4"/>
  <c r="B26" i="4"/>
  <c r="B27" i="4"/>
  <c r="B28" i="4"/>
  <c r="B29" i="4"/>
  <c r="B30" i="4"/>
  <c r="B31" i="4"/>
  <c r="F5" i="4"/>
  <c r="A2" i="4"/>
  <c r="A2" i="5"/>
  <c r="J8" i="4" l="1"/>
  <c r="K8" i="4"/>
  <c r="J9" i="4"/>
  <c r="K9" i="4"/>
  <c r="J10" i="4"/>
  <c r="K10" i="4"/>
  <c r="J11" i="4"/>
  <c r="K11" i="4"/>
  <c r="J12" i="4"/>
  <c r="K12" i="4"/>
  <c r="J13" i="4"/>
  <c r="K13" i="4"/>
  <c r="J14" i="4"/>
  <c r="K14" i="4"/>
  <c r="J15" i="4"/>
  <c r="K15" i="4"/>
  <c r="J16" i="4"/>
  <c r="K16" i="4"/>
  <c r="J17" i="4"/>
  <c r="K17" i="4"/>
  <c r="J18" i="4"/>
  <c r="K18" i="4"/>
  <c r="J19" i="4"/>
  <c r="K19" i="4"/>
  <c r="J20" i="4"/>
  <c r="K20" i="4"/>
  <c r="J21" i="4"/>
  <c r="K21" i="4"/>
  <c r="K7" i="4"/>
  <c r="J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7" i="4"/>
  <c r="C11" i="4"/>
  <c r="C12" i="4"/>
  <c r="C13" i="4"/>
  <c r="C14" i="4"/>
  <c r="C15" i="4"/>
  <c r="C16" i="4"/>
  <c r="C17" i="4"/>
  <c r="C18" i="4"/>
  <c r="C19" i="4"/>
  <c r="C20" i="4"/>
  <c r="C21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7" i="4"/>
  <c r="I3" i="4"/>
  <c r="D3" i="4"/>
  <c r="R4" i="1" l="1"/>
  <c r="R5" i="1"/>
  <c r="R6" i="1"/>
  <c r="R7" i="1"/>
  <c r="R8" i="1"/>
  <c r="R9" i="1"/>
  <c r="R10" i="1"/>
  <c r="R11" i="1"/>
  <c r="R12" i="1"/>
  <c r="R13" i="1"/>
  <c r="R14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" i="1"/>
  <c r="D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hasunuma-t</author>
  </authors>
  <commentList>
    <comment ref="H2" authorId="0" shapeId="0" xr:uid="{00000000-0006-0000-0100-000001000000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苗字と名前の間にスペースを入れてください
例）「谷古宇勘司」の場合
　　　　→「谷古宇　勘司」と入力
</t>
        </r>
      </text>
    </comment>
    <comment ref="I2" authorId="0" shapeId="0" xr:uid="{00000000-0006-0000-0100-000002000000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生年月日が
　昭和44年4月2日の場合は
「S44.4.2」または「1969/4/2」
と入力してください
　※半角英数です
</t>
        </r>
      </text>
    </comment>
    <comment ref="C8" authorId="0" shapeId="0" xr:uid="{00000000-0006-0000-0100-000003000000}">
      <text>
        <r>
          <rPr>
            <b/>
            <sz val="18"/>
            <color indexed="81"/>
            <rFont val="MS P ゴシック"/>
            <family val="3"/>
            <charset val="128"/>
          </rPr>
          <t>「']を先頭に入れてください
「1-7-13」　の場合は
「’1-7-13」と入力</t>
        </r>
      </text>
    </comment>
  </commentList>
</comments>
</file>

<file path=xl/sharedStrings.xml><?xml version="1.0" encoding="utf-8"?>
<sst xmlns="http://schemas.openxmlformats.org/spreadsheetml/2006/main" count="297" uniqueCount="177">
  <si>
    <t>チーム名</t>
  </si>
  <si>
    <t>責任者</t>
  </si>
  <si>
    <t>チーム所在地</t>
  </si>
  <si>
    <t>番号</t>
  </si>
  <si>
    <t>位 置</t>
  </si>
  <si>
    <t>背番号</t>
  </si>
  <si>
    <t>氏       名</t>
  </si>
  <si>
    <t>生年月日</t>
  </si>
  <si>
    <t>住       所</t>
  </si>
  <si>
    <t>勤   務   先</t>
  </si>
  <si>
    <t>出身校</t>
  </si>
  <si>
    <t>監督１</t>
  </si>
  <si>
    <t>内野手</t>
  </si>
  <si>
    <t>主将２</t>
  </si>
  <si>
    <t>投手</t>
  </si>
  <si>
    <t>外野手</t>
  </si>
  <si>
    <t>備
考</t>
    <rPh sb="0" eb="1">
      <t>ビ</t>
    </rPh>
    <rPh sb="3" eb="4">
      <t>コウ</t>
    </rPh>
    <phoneticPr fontId="7"/>
  </si>
  <si>
    <t>電話番号</t>
    <rPh sb="0" eb="2">
      <t>デンワ</t>
    </rPh>
    <rPh sb="2" eb="4">
      <t>バンゴウ</t>
    </rPh>
    <phoneticPr fontId="7"/>
  </si>
  <si>
    <t>メールアドレス</t>
    <phoneticPr fontId="7"/>
  </si>
  <si>
    <t>郵便番号</t>
    <rPh sb="0" eb="4">
      <t>ユウビンバンゴウ</t>
    </rPh>
    <phoneticPr fontId="7"/>
  </si>
  <si>
    <t>番地</t>
    <rPh sb="0" eb="2">
      <t>バンチ</t>
    </rPh>
    <phoneticPr fontId="7"/>
  </si>
  <si>
    <t>責任者</t>
    <rPh sb="0" eb="3">
      <t>セキニンシャ</t>
    </rPh>
    <phoneticPr fontId="7"/>
  </si>
  <si>
    <t>住所</t>
    <rPh sb="0" eb="2">
      <t>ジュウショ</t>
    </rPh>
    <phoneticPr fontId="7"/>
  </si>
  <si>
    <t>チーム
所在地</t>
    <phoneticPr fontId="7"/>
  </si>
  <si>
    <t>建物名
号室</t>
    <rPh sb="0" eb="2">
      <t>タテモノ</t>
    </rPh>
    <rPh sb="2" eb="3">
      <t>メイ</t>
    </rPh>
    <rPh sb="4" eb="5">
      <t>ゴウ</t>
    </rPh>
    <rPh sb="5" eb="6">
      <t>シツ</t>
    </rPh>
    <phoneticPr fontId="7"/>
  </si>
  <si>
    <t>市</t>
    <rPh sb="0" eb="1">
      <t>シ</t>
    </rPh>
    <phoneticPr fontId="7"/>
  </si>
  <si>
    <t>町</t>
    <rPh sb="0" eb="1">
      <t>チョウ</t>
    </rPh>
    <phoneticPr fontId="7"/>
  </si>
  <si>
    <t>〒340-0002</t>
  </si>
  <si>
    <t>草加市</t>
  </si>
  <si>
    <t>青柳</t>
  </si>
  <si>
    <t>〒340-0007</t>
  </si>
  <si>
    <t>青柳町</t>
  </si>
  <si>
    <t>〒340-0053</t>
  </si>
  <si>
    <t>旭町</t>
  </si>
  <si>
    <t>〒340-0032</t>
  </si>
  <si>
    <t>遊馬町</t>
  </si>
  <si>
    <t>〒340-0003</t>
  </si>
  <si>
    <t>稲荷</t>
  </si>
  <si>
    <t>〒340-0001</t>
  </si>
  <si>
    <t>柿木町</t>
  </si>
  <si>
    <t>〒340-0047</t>
  </si>
  <si>
    <t>北谷町</t>
  </si>
  <si>
    <t>〒340-0052</t>
  </si>
  <si>
    <t>金明町</t>
  </si>
  <si>
    <t>〒340-0011</t>
  </si>
  <si>
    <t>栄町</t>
  </si>
  <si>
    <t>〒340-0056</t>
  </si>
  <si>
    <t>新栄</t>
  </si>
  <si>
    <t>〒340-0054</t>
  </si>
  <si>
    <t>新善町</t>
  </si>
  <si>
    <t>〒340-0012</t>
  </si>
  <si>
    <t>神明</t>
  </si>
  <si>
    <t>〒340-0014</t>
  </si>
  <si>
    <t>住吉</t>
  </si>
  <si>
    <t>〒340-0055</t>
  </si>
  <si>
    <t>清門</t>
  </si>
  <si>
    <t>〒340-0022</t>
  </si>
  <si>
    <t>瀬崎</t>
  </si>
  <si>
    <t>〒340-0015</t>
  </si>
  <si>
    <t>高砂</t>
  </si>
  <si>
    <t>〒340-0051</t>
  </si>
  <si>
    <t>長栄</t>
  </si>
  <si>
    <t>〒340-0021</t>
  </si>
  <si>
    <t>手代</t>
  </si>
  <si>
    <t>〒340-0005</t>
  </si>
  <si>
    <t>中根</t>
  </si>
  <si>
    <t>〒340-0031</t>
  </si>
  <si>
    <t>新里町</t>
  </si>
  <si>
    <t>〒340-0048</t>
  </si>
  <si>
    <t>原町</t>
  </si>
  <si>
    <t>〒340-0004</t>
  </si>
  <si>
    <t>弁天</t>
  </si>
  <si>
    <t>〒340-0013</t>
  </si>
  <si>
    <t>松江</t>
  </si>
  <si>
    <t>〒340-0028</t>
  </si>
  <si>
    <t>谷塚</t>
  </si>
  <si>
    <t>〒340-0024</t>
  </si>
  <si>
    <t>谷塚上町</t>
  </si>
  <si>
    <t>〒340-0025</t>
  </si>
  <si>
    <t>谷塚仲町</t>
  </si>
  <si>
    <t>〒340-0023</t>
  </si>
  <si>
    <t>谷塚町</t>
  </si>
  <si>
    <t>〒340-0033</t>
  </si>
  <si>
    <t>柳島町</t>
  </si>
  <si>
    <t>〒340-0006</t>
  </si>
  <si>
    <t>八幡町</t>
  </si>
  <si>
    <t>〒340-0017</t>
  </si>
  <si>
    <t>吉町</t>
  </si>
  <si>
    <t>〒340-0026</t>
  </si>
  <si>
    <t>両新田東町</t>
  </si>
  <si>
    <t>〒340-0027</t>
  </si>
  <si>
    <t>両新田西町</t>
  </si>
  <si>
    <t>市町</t>
    <rPh sb="0" eb="1">
      <t>シ</t>
    </rPh>
    <rPh sb="1" eb="2">
      <t>チョウ</t>
    </rPh>
    <phoneticPr fontId="7"/>
  </si>
  <si>
    <t>捕手</t>
    <phoneticPr fontId="7"/>
  </si>
  <si>
    <t>00</t>
    <phoneticPr fontId="7"/>
  </si>
  <si>
    <t>草加市谷塚仲町1234-6</t>
  </si>
  <si>
    <t>草加市谷塚仲町1234-7</t>
  </si>
  <si>
    <t>草加市谷塚仲町1234-8</t>
  </si>
  <si>
    <t>草加市谷塚仲町1234-9</t>
  </si>
  <si>
    <t>草加市谷塚仲町1234-10</t>
  </si>
  <si>
    <t>草加市谷塚仲町1234-11</t>
  </si>
  <si>
    <t>草加市谷塚仲町1234-12</t>
  </si>
  <si>
    <t>草加市谷塚仲町1234-13</t>
  </si>
  <si>
    <t>草加市谷塚仲町1234-14</t>
  </si>
  <si>
    <t>草加市谷塚仲町1234-15</t>
  </si>
  <si>
    <t>草加市谷塚仲町1234-16</t>
  </si>
  <si>
    <t>草加市谷塚仲町1234-17</t>
  </si>
  <si>
    <t>草加市谷塚仲町1234-18</t>
  </si>
  <si>
    <t>草加市谷塚仲町1234-19</t>
  </si>
  <si>
    <t>草加市谷塚仲町1234-20</t>
  </si>
  <si>
    <t>草加市谷塚仲町1234-21</t>
  </si>
  <si>
    <t>草加市谷塚仲町1234-22</t>
  </si>
  <si>
    <t>草加市谷塚仲町1234-23</t>
  </si>
  <si>
    <t>草加市谷塚仲町1234-24</t>
  </si>
  <si>
    <t>ヤマトヤスポーツＢＢＣ</t>
  </si>
  <si>
    <t>山口　守</t>
  </si>
  <si>
    <t>〒340-0015 草加市高砂1-7-13ヤマトヤスポーツ　　電話番号 048-928-1135</t>
  </si>
  <si>
    <t>sokashiyakyurenmei@gmail.com</t>
  </si>
  <si>
    <t>ＡＡ　ＡＡ</t>
  </si>
  <si>
    <t>草加市谷塚仲町1234-5</t>
  </si>
  <si>
    <t>○○紙工</t>
  </si>
  <si>
    <t>○×高</t>
  </si>
  <si>
    <t>ＢＢＢ　ＢＢ</t>
  </si>
  <si>
    <t>○○郵便局</t>
  </si>
  <si>
    <t>○×西高</t>
  </si>
  <si>
    <t>Ｃ　ＣＣ</t>
  </si>
  <si>
    <t>○○体育協会</t>
  </si>
  <si>
    <t>○×大</t>
  </si>
  <si>
    <t>ＤＤ　ＤＤ</t>
  </si>
  <si>
    <t>ＥＥＥ　ＥＥＥ</t>
  </si>
  <si>
    <t>○○リスマチック</t>
  </si>
  <si>
    <t>○×共栄高</t>
  </si>
  <si>
    <t>ＦＦ　ＦＦ</t>
  </si>
  <si>
    <t>○○自動車交通</t>
  </si>
  <si>
    <t>○×南高</t>
  </si>
  <si>
    <t>ＧＧ　ＧＧ</t>
  </si>
  <si>
    <t>関東○×大</t>
  </si>
  <si>
    <t>ＨＨ　ＨＨ</t>
  </si>
  <si>
    <t>春日部○×高</t>
  </si>
  <si>
    <t>ＩＩ　ＩＩ</t>
  </si>
  <si>
    <t>Ｊ　ＪＪＪ</t>
  </si>
  <si>
    <t>ＫＫ　ＫＫ</t>
  </si>
  <si>
    <t>ＬＬ　ＬＬ</t>
  </si>
  <si>
    <t>○産</t>
  </si>
  <si>
    <t>○×東高</t>
  </si>
  <si>
    <t>ＭＭ　ＭＭ</t>
  </si>
  <si>
    <t>○○テクノ</t>
  </si>
  <si>
    <t>Ｎ　ＮＮ</t>
  </si>
  <si>
    <t>○○製粉</t>
  </si>
  <si>
    <t>草加○×高</t>
  </si>
  <si>
    <t>ＯＯＯ　Ｏ</t>
  </si>
  <si>
    <t>○○</t>
  </si>
  <si>
    <t>○×英光高</t>
  </si>
  <si>
    <t>Ｐ　Ｐ</t>
  </si>
  <si>
    <t>ＱＱ　ＱＱ</t>
  </si>
  <si>
    <t>○○商事</t>
  </si>
  <si>
    <t>ＲＲ　ＲＲ</t>
  </si>
  <si>
    <t>○井</t>
  </si>
  <si>
    <t>埼玉○×高</t>
  </si>
  <si>
    <t>ＳＳ　Ｓ</t>
  </si>
  <si>
    <t>○ハ</t>
  </si>
  <si>
    <t>ＴＴ　ＴＴＴ</t>
  </si>
  <si>
    <t>※ 3通作成の上、提出のこと。</t>
    <phoneticPr fontId="7"/>
  </si>
  <si>
    <t>※ 3通作成の上、提出のこと。</t>
    <phoneticPr fontId="7"/>
  </si>
  <si>
    <t>主将3</t>
    <phoneticPr fontId="7"/>
  </si>
  <si>
    <t>ｺｰﾁ２</t>
    <phoneticPr fontId="7"/>
  </si>
  <si>
    <t>ｺｰﾁ2</t>
    <phoneticPr fontId="7"/>
  </si>
  <si>
    <t>〔令和７年度〕</t>
    <rPh sb="1" eb="3">
      <t>レイワ</t>
    </rPh>
    <phoneticPr fontId="7"/>
  </si>
  <si>
    <t>保険会社</t>
    <rPh sb="0" eb="4">
      <t>ホケンカイシャ</t>
    </rPh>
    <phoneticPr fontId="7"/>
  </si>
  <si>
    <t>傷害
保険</t>
    <rPh sb="0" eb="2">
      <t>ショウガイ</t>
    </rPh>
    <rPh sb="3" eb="5">
      <t>ホケン</t>
    </rPh>
    <phoneticPr fontId="7"/>
  </si>
  <si>
    <t>状況状況</t>
    <rPh sb="0" eb="2">
      <t>ジョウキョウ</t>
    </rPh>
    <rPh sb="2" eb="4">
      <t>ジョウキョウ</t>
    </rPh>
    <phoneticPr fontId="7"/>
  </si>
  <si>
    <t>加入済み</t>
    <rPh sb="0" eb="2">
      <t>カニュウ</t>
    </rPh>
    <rPh sb="2" eb="3">
      <t>ス</t>
    </rPh>
    <phoneticPr fontId="7"/>
  </si>
  <si>
    <t>加入していない</t>
    <rPh sb="0" eb="2">
      <t>カニュウ</t>
    </rPh>
    <phoneticPr fontId="7"/>
  </si>
  <si>
    <t>加入予定</t>
    <rPh sb="0" eb="2">
      <t>カニュウ</t>
    </rPh>
    <rPh sb="2" eb="4">
      <t>ヨテイ</t>
    </rPh>
    <phoneticPr fontId="7"/>
  </si>
  <si>
    <t>草加市野球連盟 登録名簿</t>
    <rPh sb="2" eb="3">
      <t>シ</t>
    </rPh>
    <phoneticPr fontId="7"/>
  </si>
  <si>
    <t>草加市野球連盟 登録名簿</t>
    <rPh sb="2" eb="3">
      <t>シ</t>
    </rPh>
    <phoneticPr fontId="7"/>
  </si>
  <si>
    <t>※必須入力事項です</t>
    <rPh sb="1" eb="3">
      <t>ヒッス</t>
    </rPh>
    <rPh sb="3" eb="5">
      <t>ニュウリョク</t>
    </rPh>
    <rPh sb="5" eb="7">
      <t>ジコウ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</si>
</sst>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2"/>
      <charset val="128"/>
    </font>
    <font>
      <b/>
      <sz val="18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u/>
      <sz val="11"/>
      <color theme="10"/>
      <name val="ＭＳ 明朝"/>
      <family val="2"/>
      <charset val="128"/>
    </font>
    <font>
      <b/>
      <sz val="14"/>
      <color theme="1"/>
      <name val="ＭＳ 明朝"/>
      <family val="1"/>
      <charset val="128"/>
    </font>
    <font>
      <sz val="6"/>
      <color theme="1"/>
      <name val="ＭＳ 明朝"/>
      <family val="2"/>
      <charset val="128"/>
    </font>
    <font>
      <u/>
      <sz val="16"/>
      <color theme="10"/>
      <name val="ＭＳ 明朝"/>
      <family val="1"/>
      <charset val="128"/>
    </font>
    <font>
      <b/>
      <sz val="14"/>
      <color indexed="81"/>
      <name val="MS P ゴシック"/>
      <family val="3"/>
      <charset val="128"/>
    </font>
    <font>
      <b/>
      <sz val="18"/>
      <color indexed="81"/>
      <name val="MS P ゴシック"/>
      <family val="3"/>
      <charset val="128"/>
    </font>
    <font>
      <b/>
      <u/>
      <sz val="12"/>
      <color theme="1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shrinkToFit="1"/>
    </xf>
    <xf numFmtId="0" fontId="1" fillId="2" borderId="1" xfId="0" applyFont="1" applyFill="1" applyBorder="1" applyAlignment="1" applyProtection="1">
      <alignment vertical="center" shrinkToFit="1"/>
      <protection locked="0"/>
    </xf>
    <xf numFmtId="0" fontId="14" fillId="2" borderId="1" xfId="1" applyFont="1" applyFill="1" applyBorder="1" applyAlignment="1" applyProtection="1">
      <alignment vertical="center" shrinkToFit="1"/>
      <protection locked="0"/>
    </xf>
    <xf numFmtId="14" fontId="1" fillId="2" borderId="1" xfId="0" quotePrefix="1" applyNumberFormat="1" applyFont="1" applyFill="1" applyBorder="1" applyAlignment="1" applyProtection="1">
      <alignment vertical="center" shrinkToFit="1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57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justify" vertical="center" shrinkToFit="1"/>
      <protection locked="0"/>
    </xf>
    <xf numFmtId="0" fontId="2" fillId="4" borderId="1" xfId="0" applyFont="1" applyFill="1" applyBorder="1" applyAlignment="1" applyProtection="1">
      <alignment horizontal="center" vertical="center" shrinkToFit="1"/>
      <protection locked="0"/>
    </xf>
    <xf numFmtId="0" fontId="1" fillId="4" borderId="1" xfId="0" applyFont="1" applyFill="1" applyBorder="1" applyAlignment="1" applyProtection="1">
      <alignment vertical="center" shrinkToFi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vertical="center" shrinkToFit="1"/>
    </xf>
    <xf numFmtId="0" fontId="0" fillId="3" borderId="0" xfId="0" applyFill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0" fillId="3" borderId="1" xfId="0" applyFill="1" applyBorder="1">
      <alignment vertical="center"/>
    </xf>
    <xf numFmtId="0" fontId="13" fillId="3" borderId="1" xfId="0" applyFont="1" applyFill="1" applyBorder="1">
      <alignment vertical="center"/>
    </xf>
    <xf numFmtId="0" fontId="0" fillId="3" borderId="0" xfId="0" quotePrefix="1" applyFill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7" fillId="0" borderId="0" xfId="1" applyFont="1" applyAlignment="1">
      <alignment vertical="center"/>
    </xf>
    <xf numFmtId="0" fontId="18" fillId="0" borderId="0" xfId="0" applyFont="1">
      <alignment vertical="center"/>
    </xf>
    <xf numFmtId="0" fontId="19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137162</xdr:colOff>
      <xdr:row>0</xdr:row>
      <xdr:rowOff>0</xdr:rowOff>
    </xdr:from>
    <xdr:ext cx="12512040" cy="813054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EB2249-77FB-4B2A-AE9C-348CBB1AD91F}"/>
            </a:ext>
          </a:extLst>
        </xdr:cNvPr>
        <xdr:cNvSpPr txBox="1"/>
      </xdr:nvSpPr>
      <xdr:spPr>
        <a:xfrm>
          <a:off x="137162" y="0"/>
          <a:ext cx="12512040" cy="8130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「傷害保険加入」確認</a:t>
          </a:r>
          <a:endParaRPr kumimoji="1" lang="en-US" altLang="ja-JP" sz="2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2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草加市野球連盟に登録する段階でチームの傷害保険加入状況を確認をします。</a:t>
          </a:r>
          <a:endParaRPr kumimoji="1" lang="en-US" altLang="ja-JP" sz="2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2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自身のケガだけではなく、相手にケガをさせた場合、他人の物を壊してしまった場合</a:t>
          </a:r>
          <a:endParaRPr kumimoji="1" lang="en-US" altLang="ja-JP" sz="2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2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など、野球をする上での重要な案件として、登録時の義務加入と考えています。</a:t>
          </a:r>
          <a:endParaRPr kumimoji="1" lang="en-US" altLang="ja-JP" sz="2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2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r>
            <a:rPr kumimoji="1" lang="en-US" altLang="ja-JP" sz="2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2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傷害保険加入の確認ができない場合の「登録」「大会参加」は認めません。</a:t>
          </a:r>
          <a:endParaRPr kumimoji="1" lang="en-US" altLang="ja-JP" sz="24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2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「背番号」と「名前」</a:t>
          </a:r>
          <a:endParaRPr kumimoji="1" lang="en-US" altLang="ja-JP" sz="24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2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2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実際の試合時に確認し、あっていないと判断した場合は、不正出場となります。</a:t>
          </a:r>
          <a:endParaRPr kumimoji="1" lang="en-US" altLang="ja-JP" sz="2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2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（過去に試合中に発覚し、その時点で不戦敗処分となっている）</a:t>
          </a:r>
          <a:endParaRPr kumimoji="1" lang="en-US" altLang="ja-JP" sz="2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2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en-US" sz="2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生年月日</a:t>
          </a:r>
          <a:r>
            <a:rPr kumimoji="1" lang="ja-JP" altLang="ja-JP" sz="2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endParaRPr lang="ja-JP" altLang="ja-JP" sz="24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2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2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埼玉県スポーツ協会に年代統計の提出を求められるため</a:t>
          </a:r>
          <a:r>
            <a:rPr kumimoji="1" lang="ja-JP" altLang="ja-JP" sz="2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ja-JP" altLang="en-US" sz="2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必要な情報です。</a:t>
          </a:r>
          <a:endParaRPr kumimoji="1" lang="en-US" altLang="ja-JP" sz="2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2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生年月日で年齢を判定します。</a:t>
          </a:r>
          <a:endParaRPr kumimoji="1" lang="en-US" altLang="ja-JP" sz="2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2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「住所」と「勤務先」</a:t>
          </a:r>
          <a:endParaRPr lang="en-US" altLang="ja-JP" sz="24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240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登録条件として要確認事項です。全国軟式野球連盟・埼玉県野球連盟の会員規定に</a:t>
          </a:r>
          <a:endParaRPr lang="en-US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240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基づき、当連盟の規約における登録条件を改正しています。条件緩和により</a:t>
          </a:r>
          <a:r>
            <a:rPr lang="en-US" altLang="ja-JP" sz="2400">
              <a:solidFill>
                <a:srgbClr val="0070C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『</a:t>
          </a:r>
          <a:r>
            <a:rPr lang="ja-JP" altLang="en-US" sz="2400">
              <a:solidFill>
                <a:srgbClr val="0070C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草加</a:t>
          </a:r>
          <a:endParaRPr lang="en-US" altLang="ja-JP" sz="2400">
            <a:solidFill>
              <a:srgbClr val="0070C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2400">
              <a:solidFill>
                <a:srgbClr val="0070C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市に隣接市・区</a:t>
          </a:r>
          <a:r>
            <a:rPr lang="en-US" altLang="ja-JP" sz="2400">
              <a:solidFill>
                <a:srgbClr val="0070C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』</a:t>
          </a:r>
          <a:r>
            <a:rPr lang="ja-JP" altLang="en-US" sz="2400">
              <a:solidFill>
                <a:srgbClr val="0070C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である、越谷市・八潮市・三郷市・吉川市・川口市・足立区の居</a:t>
          </a:r>
          <a:endParaRPr lang="en-US" altLang="ja-JP" sz="2400">
            <a:solidFill>
              <a:srgbClr val="0070C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2400">
              <a:solidFill>
                <a:srgbClr val="0070C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住者等も登録可能</a:t>
          </a:r>
          <a:r>
            <a:rPr lang="ja-JP" altLang="en-US" sz="240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となりますが、チーム登録人員の比率があるため、登録時には適</a:t>
          </a:r>
          <a:endParaRPr lang="en-US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240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正な人数比率の確認が必要になります。（規約を必ず確認すること）</a:t>
          </a:r>
          <a:endParaRPr lang="en-US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240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その確認のために必要な情報であり、「登録対象外の方」及び「記載のない方」の</a:t>
          </a:r>
          <a:endParaRPr lang="en-US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240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選手登録は一切、認めません。また、草加市野球連盟で登録している方が他県・他市</a:t>
          </a:r>
          <a:endParaRPr lang="en-US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en-US" altLang="ja-JP" sz="240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lang="ja-JP" altLang="en-US" sz="240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等の同系統の野球連盟にも登録していると二重登録となり、「不正出場」となります。</a:t>
          </a:r>
          <a:endParaRPr lang="en-US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240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　　　　　　　　</a:t>
          </a:r>
          <a:r>
            <a:rPr lang="ja-JP" altLang="en-US" sz="2400">
              <a:solidFill>
                <a:srgbClr val="0070C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（助っ人という甘い考えはやめましょう）</a:t>
          </a:r>
          <a:endParaRPr lang="en-US" altLang="ja-JP" sz="2400">
            <a:solidFill>
              <a:srgbClr val="0070C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24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チーム代表者はこれらすべてを認識してください。</a:t>
          </a:r>
          <a:endParaRPr lang="en-US" altLang="ja-JP" sz="24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2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</xdr:colOff>
      <xdr:row>13</xdr:row>
      <xdr:rowOff>38099</xdr:rowOff>
    </xdr:from>
    <xdr:to>
      <xdr:col>2</xdr:col>
      <xdr:colOff>1750695</xdr:colOff>
      <xdr:row>26</xdr:row>
      <xdr:rowOff>30480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8F7BE63-E944-40C5-95F9-79EB125B272A}"/>
            </a:ext>
          </a:extLst>
        </xdr:cNvPr>
        <xdr:cNvSpPr/>
      </xdr:nvSpPr>
      <xdr:spPr>
        <a:xfrm>
          <a:off x="20955" y="3307079"/>
          <a:ext cx="2651760" cy="326136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 spc="-100" baseline="0">
              <a:solidFill>
                <a:schemeClr val="tx1"/>
              </a:solidFill>
            </a:rPr>
            <a:t>【</a:t>
          </a:r>
          <a:r>
            <a:rPr kumimoji="1" lang="ja-JP" altLang="en-US" sz="1050" spc="-100" baseline="0">
              <a:solidFill>
                <a:schemeClr val="tx1"/>
              </a:solidFill>
            </a:rPr>
            <a:t>留意事項</a:t>
          </a:r>
          <a:r>
            <a:rPr kumimoji="1" lang="en-US" altLang="ja-JP" sz="1050" spc="-100" baseline="0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050" spc="-100" baseline="0">
              <a:solidFill>
                <a:schemeClr val="tx1"/>
              </a:solidFill>
            </a:rPr>
            <a:t>★責任者は草加市在住者を選任すること</a:t>
          </a:r>
          <a:endParaRPr kumimoji="1" lang="en-US" altLang="ja-JP" sz="1050" spc="-100" baseline="0">
            <a:solidFill>
              <a:schemeClr val="tx1"/>
            </a:solidFill>
          </a:endParaRPr>
        </a:p>
        <a:p>
          <a:pPr algn="l"/>
          <a:r>
            <a:rPr kumimoji="1" lang="ja-JP" altLang="en-US" sz="1050" spc="-100" baseline="0">
              <a:solidFill>
                <a:schemeClr val="tx1"/>
              </a:solidFill>
            </a:rPr>
            <a:t>　＜市外の方は不可とします＞</a:t>
          </a:r>
          <a:endParaRPr kumimoji="1" lang="en-US" altLang="ja-JP" sz="1050" spc="-100" baseline="0">
            <a:solidFill>
              <a:schemeClr val="tx1"/>
            </a:solidFill>
          </a:endParaRPr>
        </a:p>
        <a:p>
          <a:r>
            <a:rPr kumimoji="1" lang="ja-JP" altLang="en-US" sz="1050" spc="-100" baseline="0">
              <a:solidFill>
                <a:schemeClr val="tx1"/>
              </a:solidFill>
            </a:rPr>
            <a:t>★選手の登録条件は</a:t>
          </a:r>
          <a:br>
            <a:rPr kumimoji="1" lang="en-US" altLang="ja-JP" sz="1050" spc="-100" baseline="0">
              <a:solidFill>
                <a:schemeClr val="tx1"/>
              </a:solidFill>
            </a:rPr>
          </a:br>
          <a:r>
            <a:rPr kumimoji="0" lang="en-US" altLang="ja-JP" sz="1100" b="1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en-US" altLang="ja-JP" sz="1100" b="1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1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職域チーム</a:t>
          </a:r>
          <a:r>
            <a:rPr lang="en-US" altLang="ja-JP" sz="1100" b="1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br>
            <a:rPr lang="en-US" altLang="ja-JP" sz="1100" b="1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ja-JP" sz="1100" b="1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本市域の官公庁、会社、商店、工場等に勤務する者のみによって編成されるチーム</a:t>
          </a:r>
          <a:r>
            <a:rPr lang="ja-JP" altLang="ja-JP" sz="1100" b="1" u="none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、または同一企業に勤務する者が登録人員の３分の２以上で編成するチーム。</a:t>
          </a:r>
        </a:p>
        <a:p>
          <a:r>
            <a:rPr lang="en-US" altLang="ja-JP" sz="1100" b="1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ja-JP" sz="1100" b="1" u="wavy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クラブチーム</a:t>
          </a:r>
          <a:r>
            <a:rPr lang="en-US" altLang="ja-JP" sz="1100" b="1" u="wavy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br>
            <a:rPr lang="en-US" altLang="ja-JP" sz="1100" b="1" u="wavy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ja-JP" sz="1100" b="1" u="none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本市域内および隣接市・区に居住する者又は勤務する者によって編成されるチーム。なお、隣接市・区居住者の登録は、全登録者の</a:t>
          </a:r>
          <a:r>
            <a:rPr lang="en-US" altLang="ja-JP" sz="1100" b="1" u="none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1/3 </a:t>
          </a:r>
          <a:r>
            <a:rPr lang="ja-JP" altLang="ja-JP" sz="1100" b="1" u="none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以内とする。</a:t>
          </a:r>
          <a:endParaRPr kumimoji="1" lang="ja-JP" altLang="en-US" sz="1050" spc="-10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110489</xdr:colOff>
      <xdr:row>0</xdr:row>
      <xdr:rowOff>243840</xdr:rowOff>
    </xdr:from>
    <xdr:to>
      <xdr:col>25</xdr:col>
      <xdr:colOff>358140</xdr:colOff>
      <xdr:row>5</xdr:row>
      <xdr:rowOff>205740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8A5D14F-BC92-4585-92AD-DF213C50FC1F}"/>
            </a:ext>
          </a:extLst>
        </xdr:cNvPr>
        <xdr:cNvSpPr/>
      </xdr:nvSpPr>
      <xdr:spPr>
        <a:xfrm>
          <a:off x="9284969" y="243840"/>
          <a:ext cx="4514851" cy="121920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・水色のセルは入力してください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・ピンクのセルはリスト選択入力をしてください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・すべて入力が済んだら、「登録名簿</a:t>
          </a:r>
          <a:r>
            <a:rPr kumimoji="1" lang="en-US" altLang="ja-JP" sz="1100">
              <a:solidFill>
                <a:schemeClr val="tx1"/>
              </a:solidFill>
            </a:rPr>
            <a:t>(</a:t>
          </a:r>
          <a:r>
            <a:rPr kumimoji="1" lang="ja-JP" altLang="en-US" sz="1100">
              <a:solidFill>
                <a:schemeClr val="tx1"/>
              </a:solidFill>
            </a:rPr>
            <a:t>印刷画面</a:t>
          </a:r>
          <a:r>
            <a:rPr kumimoji="1" lang="en-US" altLang="ja-JP" sz="1100">
              <a:solidFill>
                <a:schemeClr val="tx1"/>
              </a:solidFill>
            </a:rPr>
            <a:t>)</a:t>
          </a:r>
          <a:r>
            <a:rPr kumimoji="1" lang="ja-JP" altLang="en-US" sz="1100">
              <a:solidFill>
                <a:schemeClr val="tx1"/>
              </a:solidFill>
            </a:rPr>
            <a:t>」シートを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    </a:t>
          </a:r>
          <a:r>
            <a:rPr kumimoji="1" lang="ja-JP" altLang="en-US" sz="1100">
              <a:solidFill>
                <a:schemeClr val="tx1"/>
              </a:solidFill>
            </a:rPr>
            <a:t>確認してください</a:t>
          </a:r>
        </a:p>
      </xdr:txBody>
    </xdr:sp>
    <xdr:clientData/>
  </xdr:twoCellAnchor>
  <xdr:twoCellAnchor editAs="oneCell">
    <xdr:from>
      <xdr:col>0</xdr:col>
      <xdr:colOff>137160</xdr:colOff>
      <xdr:row>26</xdr:row>
      <xdr:rowOff>205740</xdr:rowOff>
    </xdr:from>
    <xdr:to>
      <xdr:col>12</xdr:col>
      <xdr:colOff>31750</xdr:colOff>
      <xdr:row>31</xdr:row>
      <xdr:rowOff>7620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B38661D-FB9B-0E1F-8CC7-0FAA26F04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6743700"/>
          <a:ext cx="9069070" cy="1059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5</xdr:row>
          <xdr:rowOff>159026</xdr:rowOff>
        </xdr:from>
        <xdr:to>
          <xdr:col>9</xdr:col>
          <xdr:colOff>748748</xdr:colOff>
          <xdr:row>10</xdr:row>
          <xdr:rowOff>212035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80AB529B-B920-4408-8729-0D9C065ECA1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隠し!$C$5" spid="_x0000_s6151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973" t="5953" r="2312" b="5356"/>
            <a:stretch>
              <a:fillRect/>
            </a:stretch>
          </xdr:blipFill>
          <xdr:spPr bwMode="auto">
            <a:xfrm>
              <a:off x="722243" y="2007704"/>
              <a:ext cx="5267740" cy="197457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view="pageBreakPreview" zoomScale="70" zoomScaleNormal="100" zoomScaleSheetLayoutView="70" workbookViewId="0">
      <selection activeCell="W10" sqref="W10"/>
    </sheetView>
  </sheetViews>
  <sheetFormatPr defaultRowHeight="19.95" customHeight="1"/>
  <sheetData/>
  <phoneticPr fontId="7"/>
  <printOptions horizontalCentered="1"/>
  <pageMargins left="0.31496062992125984" right="0.31496062992125984" top="0.35433070866141736" bottom="0.35433070866141736" header="0.31496062992125984" footer="0.31496062992125984"/>
  <pageSetup paperSize="9" scale="77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3"/>
  <sheetViews>
    <sheetView view="pageBreakPreview" zoomScaleNormal="100" zoomScaleSheetLayoutView="10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9" sqref="H9"/>
    </sheetView>
  </sheetViews>
  <sheetFormatPr defaultRowHeight="20.100000000000001" customHeight="1"/>
  <cols>
    <col min="1" max="1" width="6" bestFit="1" customWidth="1"/>
    <col min="2" max="2" width="7.44140625" bestFit="1" customWidth="1"/>
    <col min="3" max="3" width="25.77734375" customWidth="1"/>
    <col min="4" max="4" width="1.77734375" customWidth="1"/>
    <col min="5" max="5" width="6" style="28" bestFit="1" customWidth="1"/>
    <col min="6" max="7" width="6" bestFit="1" customWidth="1"/>
    <col min="8" max="8" width="14.109375" bestFit="1" customWidth="1"/>
    <col min="9" max="9" width="8.44140625" style="28" bestFit="1" customWidth="1"/>
    <col min="10" max="10" width="23.88671875" customWidth="1"/>
    <col min="11" max="11" width="16.109375" bestFit="1" customWidth="1"/>
    <col min="12" max="12" width="12.21875" bestFit="1" customWidth="1"/>
    <col min="15" max="19" width="8.88671875" style="20" hidden="1" customWidth="1"/>
    <col min="20" max="20" width="3.44140625" style="20" hidden="1" customWidth="1"/>
  </cols>
  <sheetData>
    <row r="1" spans="1:26" ht="20.100000000000001" customHeight="1">
      <c r="A1" s="34" t="s">
        <v>167</v>
      </c>
      <c r="B1" s="34"/>
      <c r="C1" s="34"/>
      <c r="E1" s="18" t="s">
        <v>3</v>
      </c>
      <c r="F1" s="18" t="s">
        <v>4</v>
      </c>
      <c r="G1" s="19" t="s">
        <v>5</v>
      </c>
      <c r="H1" s="19" t="s">
        <v>6</v>
      </c>
      <c r="I1" s="18" t="s">
        <v>7</v>
      </c>
      <c r="J1" s="19" t="s">
        <v>8</v>
      </c>
      <c r="K1" s="19" t="s">
        <v>9</v>
      </c>
      <c r="L1" s="19" t="s">
        <v>10</v>
      </c>
    </row>
    <row r="2" spans="1:26" ht="20.100000000000001" customHeight="1">
      <c r="A2" s="35" t="s">
        <v>0</v>
      </c>
      <c r="B2" s="35"/>
      <c r="C2" s="8"/>
      <c r="E2" s="21" t="s">
        <v>11</v>
      </c>
      <c r="F2" s="14"/>
      <c r="G2" s="21">
        <v>30</v>
      </c>
      <c r="H2" s="11"/>
      <c r="I2" s="12"/>
      <c r="J2" s="11"/>
      <c r="K2" s="13"/>
      <c r="L2" s="13"/>
      <c r="O2" s="22" t="s">
        <v>19</v>
      </c>
      <c r="P2" s="22" t="s">
        <v>25</v>
      </c>
      <c r="Q2" s="22" t="s">
        <v>26</v>
      </c>
      <c r="R2" s="22" t="s">
        <v>92</v>
      </c>
      <c r="S2" s="22" t="s">
        <v>14</v>
      </c>
    </row>
    <row r="3" spans="1:26" ht="20.100000000000001" customHeight="1">
      <c r="A3" s="37" t="s">
        <v>21</v>
      </c>
      <c r="B3" s="38"/>
      <c r="C3" s="8"/>
      <c r="E3" s="21" t="s">
        <v>165</v>
      </c>
      <c r="F3" s="14"/>
      <c r="G3" s="14"/>
      <c r="H3" s="11"/>
      <c r="I3" s="12"/>
      <c r="J3" s="11"/>
      <c r="K3" s="13"/>
      <c r="L3" s="13"/>
      <c r="O3" s="23" t="s">
        <v>38</v>
      </c>
      <c r="P3" s="23" t="s">
        <v>28</v>
      </c>
      <c r="Q3" s="23" t="s">
        <v>39</v>
      </c>
      <c r="R3" s="23" t="str">
        <f>CONCATENATE(P3,Q3)</f>
        <v>草加市柿木町</v>
      </c>
      <c r="S3" s="22" t="s">
        <v>93</v>
      </c>
    </row>
    <row r="4" spans="1:26" ht="20.100000000000001" customHeight="1">
      <c r="A4" s="37" t="s">
        <v>17</v>
      </c>
      <c r="B4" s="38"/>
      <c r="C4" s="8"/>
      <c r="E4" s="21" t="s">
        <v>164</v>
      </c>
      <c r="F4" s="14"/>
      <c r="G4" s="21">
        <v>10</v>
      </c>
      <c r="H4" s="11"/>
      <c r="I4" s="12"/>
      <c r="J4" s="11"/>
      <c r="K4" s="13"/>
      <c r="L4" s="13"/>
      <c r="O4" s="23" t="s">
        <v>27</v>
      </c>
      <c r="P4" s="23" t="s">
        <v>28</v>
      </c>
      <c r="Q4" s="23" t="s">
        <v>29</v>
      </c>
      <c r="R4" s="23" t="str">
        <f t="shared" ref="R4:R35" si="0">CONCATENATE(P4,Q4)</f>
        <v>草加市青柳</v>
      </c>
      <c r="S4" s="22" t="s">
        <v>12</v>
      </c>
      <c r="T4" s="24" t="s">
        <v>94</v>
      </c>
    </row>
    <row r="5" spans="1:26" ht="20.100000000000001" customHeight="1">
      <c r="A5" s="37" t="s">
        <v>18</v>
      </c>
      <c r="B5" s="38"/>
      <c r="C5" s="9"/>
      <c r="E5" s="21">
        <v>4</v>
      </c>
      <c r="F5" s="14"/>
      <c r="G5" s="14"/>
      <c r="H5" s="11"/>
      <c r="I5" s="12"/>
      <c r="J5" s="11"/>
      <c r="K5" s="13"/>
      <c r="L5" s="13"/>
      <c r="O5" s="23" t="s">
        <v>36</v>
      </c>
      <c r="P5" s="23" t="s">
        <v>28</v>
      </c>
      <c r="Q5" s="23" t="s">
        <v>37</v>
      </c>
      <c r="R5" s="23" t="str">
        <f t="shared" si="0"/>
        <v>草加市稲荷</v>
      </c>
      <c r="S5" s="22" t="s">
        <v>15</v>
      </c>
      <c r="T5" s="20">
        <v>0</v>
      </c>
    </row>
    <row r="6" spans="1:26" ht="20.100000000000001" customHeight="1">
      <c r="A6" s="36" t="s">
        <v>23</v>
      </c>
      <c r="B6" s="25" t="s">
        <v>19</v>
      </c>
      <c r="C6" s="15"/>
      <c r="E6" s="21">
        <v>5</v>
      </c>
      <c r="F6" s="14"/>
      <c r="G6" s="14"/>
      <c r="H6" s="11"/>
      <c r="I6" s="12"/>
      <c r="J6" s="11"/>
      <c r="K6" s="13"/>
      <c r="L6" s="13"/>
      <c r="O6" s="23" t="s">
        <v>70</v>
      </c>
      <c r="P6" s="23" t="s">
        <v>28</v>
      </c>
      <c r="Q6" s="23" t="s">
        <v>71</v>
      </c>
      <c r="R6" s="23" t="str">
        <f t="shared" si="0"/>
        <v>草加市弁天</v>
      </c>
      <c r="T6" s="20">
        <v>1</v>
      </c>
    </row>
    <row r="7" spans="1:26" ht="20.100000000000001" customHeight="1">
      <c r="A7" s="36"/>
      <c r="B7" s="25" t="s">
        <v>22</v>
      </c>
      <c r="C7" s="26" t="str">
        <f>IF(C6="","",VLOOKUP(C6,$O$2:$R$35,4,0))</f>
        <v/>
      </c>
      <c r="E7" s="21">
        <v>6</v>
      </c>
      <c r="F7" s="14"/>
      <c r="G7" s="14"/>
      <c r="H7" s="11"/>
      <c r="I7" s="12"/>
      <c r="J7" s="11"/>
      <c r="K7" s="13"/>
      <c r="L7" s="13"/>
      <c r="O7" s="23" t="s">
        <v>64</v>
      </c>
      <c r="P7" s="23" t="s">
        <v>28</v>
      </c>
      <c r="Q7" s="23" t="s">
        <v>65</v>
      </c>
      <c r="R7" s="23" t="str">
        <f t="shared" si="0"/>
        <v>草加市中根</v>
      </c>
      <c r="T7" s="20">
        <v>2</v>
      </c>
    </row>
    <row r="8" spans="1:26" ht="20.100000000000001" customHeight="1">
      <c r="A8" s="36"/>
      <c r="B8" s="25" t="s">
        <v>20</v>
      </c>
      <c r="C8" s="10"/>
      <c r="E8" s="21">
        <v>7</v>
      </c>
      <c r="F8" s="14"/>
      <c r="G8" s="14"/>
      <c r="H8" s="11"/>
      <c r="I8" s="12"/>
      <c r="J8" s="11"/>
      <c r="K8" s="13"/>
      <c r="L8" s="13"/>
      <c r="O8" s="23" t="s">
        <v>84</v>
      </c>
      <c r="P8" s="23" t="s">
        <v>28</v>
      </c>
      <c r="Q8" s="23" t="s">
        <v>85</v>
      </c>
      <c r="R8" s="23" t="str">
        <f t="shared" si="0"/>
        <v>草加市八幡町</v>
      </c>
      <c r="T8" s="20">
        <v>3</v>
      </c>
    </row>
    <row r="9" spans="1:26" ht="20.100000000000001" customHeight="1">
      <c r="A9" s="36"/>
      <c r="B9" s="27" t="s">
        <v>24</v>
      </c>
      <c r="C9" s="8"/>
      <c r="E9" s="21">
        <v>8</v>
      </c>
      <c r="F9" s="14"/>
      <c r="G9" s="14"/>
      <c r="H9" s="11"/>
      <c r="I9" s="12"/>
      <c r="J9" s="11"/>
      <c r="K9" s="13"/>
      <c r="L9" s="13"/>
      <c r="O9" s="23" t="s">
        <v>30</v>
      </c>
      <c r="P9" s="23" t="s">
        <v>28</v>
      </c>
      <c r="Q9" s="23" t="s">
        <v>31</v>
      </c>
      <c r="R9" s="23" t="str">
        <f t="shared" si="0"/>
        <v>草加市青柳町</v>
      </c>
      <c r="T9" s="20">
        <v>4</v>
      </c>
    </row>
    <row r="10" spans="1:26" ht="20.100000000000001" customHeight="1">
      <c r="A10" s="32" t="s">
        <v>169</v>
      </c>
      <c r="B10" s="27" t="s">
        <v>170</v>
      </c>
      <c r="C10" s="15"/>
      <c r="E10" s="21">
        <v>9</v>
      </c>
      <c r="F10" s="14"/>
      <c r="G10" s="14"/>
      <c r="H10" s="11"/>
      <c r="I10" s="12"/>
      <c r="J10" s="11"/>
      <c r="K10" s="13"/>
      <c r="L10" s="13"/>
      <c r="O10" s="23" t="s">
        <v>44</v>
      </c>
      <c r="P10" s="23" t="s">
        <v>28</v>
      </c>
      <c r="Q10" s="23" t="s">
        <v>45</v>
      </c>
      <c r="R10" s="23" t="str">
        <f t="shared" si="0"/>
        <v>草加市栄町</v>
      </c>
      <c r="T10" s="20">
        <v>5</v>
      </c>
    </row>
    <row r="11" spans="1:26" ht="20.100000000000001" customHeight="1">
      <c r="A11" s="33"/>
      <c r="B11" s="27" t="s">
        <v>168</v>
      </c>
      <c r="C11" s="8"/>
      <c r="E11" s="21">
        <v>10</v>
      </c>
      <c r="F11" s="14"/>
      <c r="G11" s="14"/>
      <c r="H11" s="11"/>
      <c r="I11" s="12"/>
      <c r="J11" s="11"/>
      <c r="K11" s="13"/>
      <c r="L11" s="13"/>
      <c r="O11" s="23" t="s">
        <v>50</v>
      </c>
      <c r="P11" s="23" t="s">
        <v>28</v>
      </c>
      <c r="Q11" s="23" t="s">
        <v>51</v>
      </c>
      <c r="R11" s="23" t="str">
        <f t="shared" si="0"/>
        <v>草加市神明</v>
      </c>
      <c r="T11" s="20">
        <v>6</v>
      </c>
    </row>
    <row r="12" spans="1:26" ht="20.100000000000001" customHeight="1">
      <c r="A12" s="31" t="s">
        <v>176</v>
      </c>
      <c r="B12" s="31"/>
      <c r="C12" s="31"/>
      <c r="E12" s="21">
        <v>11</v>
      </c>
      <c r="F12" s="14"/>
      <c r="G12" s="14"/>
      <c r="H12" s="11"/>
      <c r="I12" s="12"/>
      <c r="J12" s="11"/>
      <c r="K12" s="13"/>
      <c r="L12" s="13"/>
      <c r="O12" s="23" t="s">
        <v>72</v>
      </c>
      <c r="P12" s="23" t="s">
        <v>28</v>
      </c>
      <c r="Q12" s="23" t="s">
        <v>73</v>
      </c>
      <c r="R12" s="23" t="str">
        <f t="shared" si="0"/>
        <v>草加市松江</v>
      </c>
      <c r="T12" s="20">
        <v>7</v>
      </c>
    </row>
    <row r="13" spans="1:26" ht="20.100000000000001" customHeight="1">
      <c r="E13" s="21">
        <v>12</v>
      </c>
      <c r="F13" s="14"/>
      <c r="G13" s="14"/>
      <c r="H13" s="11"/>
      <c r="I13" s="12"/>
      <c r="J13" s="11"/>
      <c r="K13" s="13"/>
      <c r="L13" s="13"/>
      <c r="O13" s="23" t="s">
        <v>52</v>
      </c>
      <c r="P13" s="23" t="s">
        <v>28</v>
      </c>
      <c r="Q13" s="23" t="s">
        <v>53</v>
      </c>
      <c r="R13" s="23" t="str">
        <f t="shared" si="0"/>
        <v>草加市住吉</v>
      </c>
      <c r="T13" s="20">
        <v>8</v>
      </c>
    </row>
    <row r="14" spans="1:26" ht="20.100000000000001" customHeight="1">
      <c r="E14" s="21">
        <v>13</v>
      </c>
      <c r="F14" s="14"/>
      <c r="G14" s="14"/>
      <c r="H14" s="11"/>
      <c r="I14" s="12"/>
      <c r="J14" s="11"/>
      <c r="K14" s="13"/>
      <c r="L14" s="13"/>
      <c r="O14" s="23" t="s">
        <v>58</v>
      </c>
      <c r="P14" s="23" t="s">
        <v>28</v>
      </c>
      <c r="Q14" s="23" t="s">
        <v>59</v>
      </c>
      <c r="R14" s="23" t="str">
        <f t="shared" si="0"/>
        <v>草加市高砂</v>
      </c>
      <c r="T14" s="20">
        <v>9</v>
      </c>
    </row>
    <row r="15" spans="1:26" ht="20.100000000000001" customHeight="1">
      <c r="E15" s="21">
        <v>14</v>
      </c>
      <c r="F15" s="14"/>
      <c r="G15" s="14"/>
      <c r="H15" s="11"/>
      <c r="I15" s="12"/>
      <c r="J15" s="11"/>
      <c r="K15" s="13"/>
      <c r="L15" s="13"/>
      <c r="N15" s="29"/>
      <c r="O15" s="29"/>
      <c r="P15" s="29"/>
      <c r="Q15" s="29"/>
      <c r="R15" s="29"/>
      <c r="S15" s="29"/>
      <c r="T15" s="20">
        <v>11</v>
      </c>
      <c r="U15" s="29"/>
      <c r="V15" s="29"/>
      <c r="W15" s="29"/>
      <c r="X15" s="29"/>
      <c r="Y15" s="29"/>
      <c r="Z15" s="29"/>
    </row>
    <row r="16" spans="1:26" ht="20.100000000000001" customHeight="1">
      <c r="E16" s="21">
        <v>15</v>
      </c>
      <c r="F16" s="14"/>
      <c r="G16" s="14"/>
      <c r="H16" s="11"/>
      <c r="I16" s="12"/>
      <c r="J16" s="11"/>
      <c r="K16" s="13"/>
      <c r="L16" s="13"/>
      <c r="O16" s="23" t="s">
        <v>86</v>
      </c>
      <c r="P16" s="23" t="s">
        <v>28</v>
      </c>
      <c r="Q16" s="23" t="s">
        <v>87</v>
      </c>
      <c r="R16" s="23" t="str">
        <f t="shared" si="0"/>
        <v>草加市吉町</v>
      </c>
      <c r="T16" s="20">
        <v>12</v>
      </c>
    </row>
    <row r="17" spans="5:20" ht="20.100000000000001" customHeight="1">
      <c r="E17" s="21">
        <v>16</v>
      </c>
      <c r="F17" s="14"/>
      <c r="G17" s="14"/>
      <c r="H17" s="11"/>
      <c r="I17" s="12"/>
      <c r="J17" s="11"/>
      <c r="K17" s="13"/>
      <c r="L17" s="13"/>
      <c r="O17" s="23" t="s">
        <v>62</v>
      </c>
      <c r="P17" s="23" t="s">
        <v>28</v>
      </c>
      <c r="Q17" s="23" t="s">
        <v>63</v>
      </c>
      <c r="R17" s="23" t="str">
        <f t="shared" si="0"/>
        <v>草加市手代</v>
      </c>
      <c r="T17" s="20">
        <v>13</v>
      </c>
    </row>
    <row r="18" spans="5:20" ht="20.100000000000001" customHeight="1">
      <c r="E18" s="21">
        <v>17</v>
      </c>
      <c r="F18" s="14"/>
      <c r="G18" s="14"/>
      <c r="H18" s="11"/>
      <c r="I18" s="12"/>
      <c r="J18" s="11"/>
      <c r="K18" s="13"/>
      <c r="L18" s="13"/>
      <c r="O18" s="23" t="s">
        <v>56</v>
      </c>
      <c r="P18" s="23" t="s">
        <v>28</v>
      </c>
      <c r="Q18" s="23" t="s">
        <v>57</v>
      </c>
      <c r="R18" s="23" t="str">
        <f t="shared" si="0"/>
        <v>草加市瀬崎</v>
      </c>
      <c r="T18" s="20">
        <v>14</v>
      </c>
    </row>
    <row r="19" spans="5:20" ht="20.100000000000001" customHeight="1">
      <c r="E19" s="21">
        <v>18</v>
      </c>
      <c r="F19" s="14"/>
      <c r="G19" s="14"/>
      <c r="H19" s="11"/>
      <c r="I19" s="12"/>
      <c r="J19" s="11"/>
      <c r="K19" s="13"/>
      <c r="L19" s="13"/>
      <c r="O19" s="23" t="s">
        <v>80</v>
      </c>
      <c r="P19" s="23" t="s">
        <v>28</v>
      </c>
      <c r="Q19" s="23" t="s">
        <v>81</v>
      </c>
      <c r="R19" s="23" t="str">
        <f t="shared" si="0"/>
        <v>草加市谷塚町</v>
      </c>
      <c r="T19" s="20">
        <v>15</v>
      </c>
    </row>
    <row r="20" spans="5:20" ht="20.100000000000001" customHeight="1">
      <c r="E20" s="21">
        <v>19</v>
      </c>
      <c r="F20" s="14"/>
      <c r="G20" s="14"/>
      <c r="H20" s="11"/>
      <c r="I20" s="12"/>
      <c r="J20" s="11"/>
      <c r="K20" s="13"/>
      <c r="L20" s="13"/>
      <c r="O20" s="23" t="s">
        <v>76</v>
      </c>
      <c r="P20" s="23" t="s">
        <v>28</v>
      </c>
      <c r="Q20" s="23" t="s">
        <v>77</v>
      </c>
      <c r="R20" s="23" t="str">
        <f t="shared" si="0"/>
        <v>草加市谷塚上町</v>
      </c>
      <c r="T20" s="20">
        <v>16</v>
      </c>
    </row>
    <row r="21" spans="5:20" ht="20.100000000000001" customHeight="1">
      <c r="E21" s="21">
        <v>20</v>
      </c>
      <c r="F21" s="14"/>
      <c r="G21" s="14"/>
      <c r="H21" s="11"/>
      <c r="I21" s="12"/>
      <c r="J21" s="11"/>
      <c r="K21" s="13"/>
      <c r="L21" s="13"/>
      <c r="O21" s="23" t="s">
        <v>78</v>
      </c>
      <c r="P21" s="23" t="s">
        <v>28</v>
      </c>
      <c r="Q21" s="23" t="s">
        <v>79</v>
      </c>
      <c r="R21" s="23" t="str">
        <f t="shared" si="0"/>
        <v>草加市谷塚仲町</v>
      </c>
      <c r="T21" s="20">
        <v>17</v>
      </c>
    </row>
    <row r="22" spans="5:20" ht="20.100000000000001" customHeight="1">
      <c r="E22" s="21">
        <v>21</v>
      </c>
      <c r="F22" s="14"/>
      <c r="G22" s="14"/>
      <c r="H22" s="11"/>
      <c r="I22" s="12"/>
      <c r="J22" s="11"/>
      <c r="K22" s="13"/>
      <c r="L22" s="13"/>
      <c r="O22" s="23" t="s">
        <v>88</v>
      </c>
      <c r="P22" s="23" t="s">
        <v>28</v>
      </c>
      <c r="Q22" s="23" t="s">
        <v>89</v>
      </c>
      <c r="R22" s="23" t="str">
        <f t="shared" si="0"/>
        <v>草加市両新田東町</v>
      </c>
      <c r="T22" s="20">
        <v>18</v>
      </c>
    </row>
    <row r="23" spans="5:20" ht="20.100000000000001" customHeight="1">
      <c r="E23" s="21">
        <v>22</v>
      </c>
      <c r="F23" s="14"/>
      <c r="G23" s="14"/>
      <c r="H23" s="11"/>
      <c r="I23" s="12"/>
      <c r="J23" s="11"/>
      <c r="K23" s="13"/>
      <c r="L23" s="13"/>
      <c r="O23" s="23" t="s">
        <v>90</v>
      </c>
      <c r="P23" s="23" t="s">
        <v>28</v>
      </c>
      <c r="Q23" s="23" t="s">
        <v>91</v>
      </c>
      <c r="R23" s="23" t="str">
        <f t="shared" si="0"/>
        <v>草加市両新田西町</v>
      </c>
      <c r="T23" s="20">
        <v>19</v>
      </c>
    </row>
    <row r="24" spans="5:20" ht="20.100000000000001" customHeight="1">
      <c r="E24" s="21">
        <v>23</v>
      </c>
      <c r="F24" s="14"/>
      <c r="G24" s="14"/>
      <c r="H24" s="11"/>
      <c r="I24" s="12"/>
      <c r="J24" s="11"/>
      <c r="K24" s="13"/>
      <c r="L24" s="13"/>
      <c r="O24" s="23" t="s">
        <v>74</v>
      </c>
      <c r="P24" s="23" t="s">
        <v>28</v>
      </c>
      <c r="Q24" s="23" t="s">
        <v>75</v>
      </c>
      <c r="R24" s="23" t="str">
        <f t="shared" si="0"/>
        <v>草加市谷塚</v>
      </c>
      <c r="T24" s="20">
        <v>20</v>
      </c>
    </row>
    <row r="25" spans="5:20" ht="20.100000000000001" customHeight="1">
      <c r="E25" s="21">
        <v>24</v>
      </c>
      <c r="F25" s="14"/>
      <c r="G25" s="14"/>
      <c r="H25" s="11"/>
      <c r="I25" s="12"/>
      <c r="J25" s="11"/>
      <c r="K25" s="13"/>
      <c r="L25" s="13"/>
      <c r="O25" s="23" t="s">
        <v>66</v>
      </c>
      <c r="P25" s="23" t="s">
        <v>28</v>
      </c>
      <c r="Q25" s="23" t="s">
        <v>67</v>
      </c>
      <c r="R25" s="23" t="str">
        <f t="shared" si="0"/>
        <v>草加市新里町</v>
      </c>
      <c r="T25" s="20">
        <v>21</v>
      </c>
    </row>
    <row r="26" spans="5:20" ht="20.100000000000001" customHeight="1">
      <c r="E26" s="21">
        <v>25</v>
      </c>
      <c r="F26" s="14"/>
      <c r="G26" s="14"/>
      <c r="H26" s="11"/>
      <c r="I26" s="12"/>
      <c r="J26" s="11"/>
      <c r="K26" s="13"/>
      <c r="L26" s="13"/>
      <c r="O26" s="23" t="s">
        <v>34</v>
      </c>
      <c r="P26" s="23" t="s">
        <v>28</v>
      </c>
      <c r="Q26" s="23" t="s">
        <v>35</v>
      </c>
      <c r="R26" s="23" t="str">
        <f t="shared" si="0"/>
        <v>草加市遊馬町</v>
      </c>
      <c r="T26" s="20">
        <v>22</v>
      </c>
    </row>
    <row r="27" spans="5:20" ht="20.100000000000001" customHeight="1">
      <c r="O27" s="23" t="s">
        <v>82</v>
      </c>
      <c r="P27" s="23" t="s">
        <v>28</v>
      </c>
      <c r="Q27" s="23" t="s">
        <v>83</v>
      </c>
      <c r="R27" s="23" t="str">
        <f t="shared" si="0"/>
        <v>草加市柳島町</v>
      </c>
      <c r="T27" s="20">
        <v>23</v>
      </c>
    </row>
    <row r="28" spans="5:20" ht="20.100000000000001" customHeight="1">
      <c r="O28" s="23" t="s">
        <v>40</v>
      </c>
      <c r="P28" s="23" t="s">
        <v>28</v>
      </c>
      <c r="Q28" s="23" t="s">
        <v>41</v>
      </c>
      <c r="R28" s="23" t="str">
        <f t="shared" si="0"/>
        <v>草加市北谷町</v>
      </c>
      <c r="T28" s="20">
        <v>34</v>
      </c>
    </row>
    <row r="29" spans="5:20" ht="20.100000000000001" customHeight="1">
      <c r="O29" s="23" t="s">
        <v>68</v>
      </c>
      <c r="P29" s="23" t="s">
        <v>28</v>
      </c>
      <c r="Q29" s="23" t="s">
        <v>69</v>
      </c>
      <c r="R29" s="23" t="str">
        <f t="shared" si="0"/>
        <v>草加市原町</v>
      </c>
      <c r="T29" s="20">
        <v>35</v>
      </c>
    </row>
    <row r="30" spans="5:20" ht="20.100000000000001" customHeight="1">
      <c r="O30" s="23" t="s">
        <v>60</v>
      </c>
      <c r="P30" s="23" t="s">
        <v>28</v>
      </c>
      <c r="Q30" s="23" t="s">
        <v>61</v>
      </c>
      <c r="R30" s="23" t="str">
        <f t="shared" si="0"/>
        <v>草加市長栄</v>
      </c>
      <c r="T30" s="20">
        <v>36</v>
      </c>
    </row>
    <row r="31" spans="5:20" ht="20.100000000000001" customHeight="1">
      <c r="O31" s="23" t="s">
        <v>42</v>
      </c>
      <c r="P31" s="23" t="s">
        <v>28</v>
      </c>
      <c r="Q31" s="23" t="s">
        <v>43</v>
      </c>
      <c r="R31" s="23" t="str">
        <f t="shared" si="0"/>
        <v>草加市金明町</v>
      </c>
      <c r="T31" s="20">
        <v>37</v>
      </c>
    </row>
    <row r="32" spans="5:20" ht="20.100000000000001" customHeight="1">
      <c r="O32" s="23" t="s">
        <v>32</v>
      </c>
      <c r="P32" s="23" t="s">
        <v>28</v>
      </c>
      <c r="Q32" s="23" t="s">
        <v>33</v>
      </c>
      <c r="R32" s="23" t="str">
        <f t="shared" si="0"/>
        <v>草加市旭町</v>
      </c>
      <c r="T32" s="20">
        <v>38</v>
      </c>
    </row>
    <row r="33" spans="15:20" ht="20.100000000000001" customHeight="1">
      <c r="O33" s="23" t="s">
        <v>48</v>
      </c>
      <c r="P33" s="23" t="s">
        <v>28</v>
      </c>
      <c r="Q33" s="23" t="s">
        <v>49</v>
      </c>
      <c r="R33" s="23" t="str">
        <f t="shared" si="0"/>
        <v>草加市新善町</v>
      </c>
      <c r="T33" s="20">
        <v>39</v>
      </c>
    </row>
    <row r="34" spans="15:20" ht="20.100000000000001" customHeight="1">
      <c r="O34" s="23" t="s">
        <v>54</v>
      </c>
      <c r="P34" s="23" t="s">
        <v>28</v>
      </c>
      <c r="Q34" s="23" t="s">
        <v>55</v>
      </c>
      <c r="R34" s="23" t="str">
        <f t="shared" si="0"/>
        <v>草加市清門</v>
      </c>
      <c r="T34" s="20">
        <v>40</v>
      </c>
    </row>
    <row r="35" spans="15:20" ht="20.100000000000001" customHeight="1">
      <c r="O35" s="23" t="s">
        <v>46</v>
      </c>
      <c r="P35" s="23" t="s">
        <v>28</v>
      </c>
      <c r="Q35" s="23" t="s">
        <v>47</v>
      </c>
      <c r="R35" s="23" t="str">
        <f t="shared" si="0"/>
        <v>草加市新栄</v>
      </c>
      <c r="T35" s="20">
        <v>41</v>
      </c>
    </row>
    <row r="36" spans="15:20" ht="20.100000000000001" customHeight="1">
      <c r="T36" s="20">
        <v>42</v>
      </c>
    </row>
    <row r="37" spans="15:20" ht="20.100000000000001" customHeight="1">
      <c r="O37" s="20" t="s">
        <v>171</v>
      </c>
      <c r="T37" s="20">
        <v>43</v>
      </c>
    </row>
    <row r="38" spans="15:20" ht="20.100000000000001" customHeight="1">
      <c r="O38" s="20" t="s">
        <v>173</v>
      </c>
      <c r="T38" s="20">
        <v>44</v>
      </c>
    </row>
    <row r="39" spans="15:20" ht="20.100000000000001" customHeight="1">
      <c r="O39" s="20" t="s">
        <v>172</v>
      </c>
      <c r="T39" s="20">
        <v>45</v>
      </c>
    </row>
    <row r="40" spans="15:20" ht="20.100000000000001" customHeight="1">
      <c r="T40" s="20">
        <v>46</v>
      </c>
    </row>
    <row r="41" spans="15:20" ht="20.100000000000001" customHeight="1">
      <c r="T41" s="20">
        <v>47</v>
      </c>
    </row>
    <row r="42" spans="15:20" ht="20.100000000000001" customHeight="1">
      <c r="T42" s="20">
        <v>48</v>
      </c>
    </row>
    <row r="43" spans="15:20" ht="20.100000000000001" customHeight="1">
      <c r="T43" s="20">
        <v>49</v>
      </c>
    </row>
    <row r="44" spans="15:20" ht="20.100000000000001" customHeight="1">
      <c r="T44" s="20">
        <v>50</v>
      </c>
    </row>
    <row r="45" spans="15:20" ht="20.100000000000001" customHeight="1">
      <c r="T45" s="20">
        <v>51</v>
      </c>
    </row>
    <row r="46" spans="15:20" ht="20.100000000000001" customHeight="1">
      <c r="T46" s="20">
        <v>52</v>
      </c>
    </row>
    <row r="47" spans="15:20" ht="20.100000000000001" customHeight="1">
      <c r="T47" s="20">
        <v>53</v>
      </c>
    </row>
    <row r="48" spans="15:20" ht="20.100000000000001" customHeight="1">
      <c r="T48" s="20">
        <v>54</v>
      </c>
    </row>
    <row r="49" spans="20:20" ht="20.100000000000001" customHeight="1">
      <c r="T49" s="20">
        <v>55</v>
      </c>
    </row>
    <row r="50" spans="20:20" ht="20.100000000000001" customHeight="1">
      <c r="T50" s="20">
        <v>56</v>
      </c>
    </row>
    <row r="51" spans="20:20" ht="20.100000000000001" customHeight="1">
      <c r="T51" s="20">
        <v>57</v>
      </c>
    </row>
    <row r="52" spans="20:20" ht="20.100000000000001" customHeight="1">
      <c r="T52" s="20">
        <v>58</v>
      </c>
    </row>
    <row r="53" spans="20:20" ht="20.100000000000001" customHeight="1">
      <c r="T53" s="20">
        <v>59</v>
      </c>
    </row>
    <row r="54" spans="20:20" ht="20.100000000000001" customHeight="1">
      <c r="T54" s="20">
        <v>60</v>
      </c>
    </row>
    <row r="55" spans="20:20" ht="20.100000000000001" customHeight="1">
      <c r="T55" s="20">
        <v>61</v>
      </c>
    </row>
    <row r="56" spans="20:20" ht="20.100000000000001" customHeight="1">
      <c r="T56" s="20">
        <v>62</v>
      </c>
    </row>
    <row r="57" spans="20:20" ht="20.100000000000001" customHeight="1">
      <c r="T57" s="20">
        <v>63</v>
      </c>
    </row>
    <row r="58" spans="20:20" ht="20.100000000000001" customHeight="1">
      <c r="T58" s="20">
        <v>64</v>
      </c>
    </row>
    <row r="59" spans="20:20" ht="20.100000000000001" customHeight="1">
      <c r="T59" s="20">
        <v>65</v>
      </c>
    </row>
    <row r="60" spans="20:20" ht="20.100000000000001" customHeight="1">
      <c r="T60" s="20">
        <v>66</v>
      </c>
    </row>
    <row r="61" spans="20:20" ht="20.100000000000001" customHeight="1">
      <c r="T61" s="20">
        <v>67</v>
      </c>
    </row>
    <row r="62" spans="20:20" ht="20.100000000000001" customHeight="1">
      <c r="T62" s="20">
        <v>68</v>
      </c>
    </row>
    <row r="63" spans="20:20" ht="20.100000000000001" customHeight="1">
      <c r="T63" s="20">
        <v>69</v>
      </c>
    </row>
    <row r="64" spans="20:20" ht="20.100000000000001" customHeight="1">
      <c r="T64" s="20">
        <v>70</v>
      </c>
    </row>
    <row r="65" spans="20:20" ht="20.100000000000001" customHeight="1">
      <c r="T65" s="20">
        <v>71</v>
      </c>
    </row>
    <row r="66" spans="20:20" ht="20.100000000000001" customHeight="1">
      <c r="T66" s="20">
        <v>72</v>
      </c>
    </row>
    <row r="67" spans="20:20" ht="20.100000000000001" customHeight="1">
      <c r="T67" s="20">
        <v>73</v>
      </c>
    </row>
    <row r="68" spans="20:20" ht="20.100000000000001" customHeight="1">
      <c r="T68" s="20">
        <v>74</v>
      </c>
    </row>
    <row r="69" spans="20:20" ht="20.100000000000001" customHeight="1">
      <c r="T69" s="20">
        <v>75</v>
      </c>
    </row>
    <row r="70" spans="20:20" ht="20.100000000000001" customHeight="1">
      <c r="T70" s="20">
        <v>76</v>
      </c>
    </row>
    <row r="71" spans="20:20" ht="20.100000000000001" customHeight="1">
      <c r="T71" s="20">
        <v>77</v>
      </c>
    </row>
    <row r="72" spans="20:20" ht="20.100000000000001" customHeight="1">
      <c r="T72" s="20">
        <v>78</v>
      </c>
    </row>
    <row r="73" spans="20:20" ht="20.100000000000001" customHeight="1">
      <c r="T73" s="20">
        <v>79</v>
      </c>
    </row>
    <row r="74" spans="20:20" ht="20.100000000000001" customHeight="1">
      <c r="T74" s="20">
        <v>80</v>
      </c>
    </row>
    <row r="75" spans="20:20" ht="20.100000000000001" customHeight="1">
      <c r="T75" s="20">
        <v>81</v>
      </c>
    </row>
    <row r="76" spans="20:20" ht="20.100000000000001" customHeight="1">
      <c r="T76" s="20">
        <v>82</v>
      </c>
    </row>
    <row r="77" spans="20:20" ht="20.100000000000001" customHeight="1">
      <c r="T77" s="20">
        <v>83</v>
      </c>
    </row>
    <row r="78" spans="20:20" ht="20.100000000000001" customHeight="1">
      <c r="T78" s="20">
        <v>84</v>
      </c>
    </row>
    <row r="79" spans="20:20" ht="20.100000000000001" customHeight="1">
      <c r="T79" s="20">
        <v>85</v>
      </c>
    </row>
    <row r="80" spans="20:20" ht="20.100000000000001" customHeight="1">
      <c r="T80" s="20">
        <v>86</v>
      </c>
    </row>
    <row r="81" spans="20:20" ht="20.100000000000001" customHeight="1">
      <c r="T81" s="20">
        <v>87</v>
      </c>
    </row>
    <row r="82" spans="20:20" ht="20.100000000000001" customHeight="1">
      <c r="T82" s="20">
        <v>88</v>
      </c>
    </row>
    <row r="83" spans="20:20" ht="20.100000000000001" customHeight="1">
      <c r="T83" s="20">
        <v>89</v>
      </c>
    </row>
    <row r="84" spans="20:20" ht="20.100000000000001" customHeight="1">
      <c r="T84" s="20">
        <v>90</v>
      </c>
    </row>
    <row r="85" spans="20:20" ht="20.100000000000001" customHeight="1">
      <c r="T85" s="20">
        <v>91</v>
      </c>
    </row>
    <row r="86" spans="20:20" ht="20.100000000000001" customHeight="1">
      <c r="T86" s="20">
        <v>92</v>
      </c>
    </row>
    <row r="87" spans="20:20" ht="20.100000000000001" customHeight="1">
      <c r="T87" s="20">
        <v>93</v>
      </c>
    </row>
    <row r="88" spans="20:20" ht="20.100000000000001" customHeight="1">
      <c r="T88" s="20">
        <v>94</v>
      </c>
    </row>
    <row r="89" spans="20:20" ht="20.100000000000001" customHeight="1">
      <c r="T89" s="20">
        <v>95</v>
      </c>
    </row>
    <row r="90" spans="20:20" ht="20.100000000000001" customHeight="1">
      <c r="T90" s="20">
        <v>96</v>
      </c>
    </row>
    <row r="91" spans="20:20" ht="20.100000000000001" customHeight="1">
      <c r="T91" s="20">
        <v>97</v>
      </c>
    </row>
    <row r="92" spans="20:20" ht="20.100000000000001" customHeight="1">
      <c r="T92" s="20">
        <v>98</v>
      </c>
    </row>
    <row r="93" spans="20:20" ht="20.100000000000001" customHeight="1">
      <c r="T93" s="20">
        <v>99</v>
      </c>
    </row>
  </sheetData>
  <sortState xmlns:xlrd2="http://schemas.microsoft.com/office/spreadsheetml/2017/richdata2" ref="O3:Q31">
    <sortCondition ref="O2:O31"/>
  </sortState>
  <mergeCells count="8">
    <mergeCell ref="A12:C12"/>
    <mergeCell ref="A10:A11"/>
    <mergeCell ref="A1:C1"/>
    <mergeCell ref="A2:B2"/>
    <mergeCell ref="A6:A9"/>
    <mergeCell ref="A3:B3"/>
    <mergeCell ref="A4:B4"/>
    <mergeCell ref="A5:B5"/>
  </mergeCells>
  <phoneticPr fontId="7"/>
  <dataValidations count="4">
    <dataValidation type="list" allowBlank="1" showInputMessage="1" showErrorMessage="1" sqref="F2:F26" xr:uid="{00000000-0002-0000-0100-000001000000}">
      <formula1>$S$2:$S$5</formula1>
    </dataValidation>
    <dataValidation type="list" allowBlank="1" showInputMessage="1" showErrorMessage="1" sqref="C6" xr:uid="{00000000-0002-0000-0100-000000000000}">
      <formula1>$O$3:$O$35</formula1>
    </dataValidation>
    <dataValidation type="list" allowBlank="1" showInputMessage="1" showErrorMessage="1" sqref="G5:G26 G3" xr:uid="{00000000-0002-0000-0100-000002000000}">
      <formula1>$T$2:$T$93</formula1>
    </dataValidation>
    <dataValidation type="list" allowBlank="1" showInputMessage="1" showErrorMessage="1" sqref="C10" xr:uid="{4CA16EE1-2331-4FAF-AB9D-AF8A65CD8C96}">
      <formula1>$O$37:$O$39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0" orientation="landscape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F516A-D3DC-4A79-BF98-38690499E089}">
  <dimension ref="C5"/>
  <sheetViews>
    <sheetView workbookViewId="0">
      <selection activeCell="C10" sqref="C10"/>
    </sheetView>
  </sheetViews>
  <sheetFormatPr defaultRowHeight="13.2"/>
  <cols>
    <col min="3" max="3" width="73.6640625" bestFit="1" customWidth="1"/>
  </cols>
  <sheetData>
    <row r="5" spans="3:3" ht="52.8" customHeight="1">
      <c r="C5" s="30" t="str">
        <f>IF(入力シート!C10=入力シート!O39,"保険未加入の状況では登録できません",IF(入力シート!C10=入力シート!O38,"保険未加入の状況では登録できません",""))</f>
        <v/>
      </c>
    </row>
  </sheetData>
  <phoneticPr fontId="7"/>
  <conditionalFormatting sqref="C5">
    <cfRule type="cellIs" dxfId="0" priority="1" operator="equal">
      <formula>"保険未加入の状況では登録できません"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K35"/>
  <sheetViews>
    <sheetView view="pageBreakPreview" zoomScale="115" zoomScaleNormal="115" zoomScaleSheetLayoutView="115" workbookViewId="0">
      <selection activeCell="L1" sqref="L1"/>
    </sheetView>
  </sheetViews>
  <sheetFormatPr defaultRowHeight="20.100000000000001" customHeight="1"/>
  <cols>
    <col min="1" max="2" width="6.109375" bestFit="1" customWidth="1"/>
    <col min="3" max="4" width="3.109375" customWidth="1"/>
    <col min="5" max="5" width="20.77734375" customWidth="1"/>
    <col min="6" max="6" width="10.6640625" customWidth="1"/>
    <col min="7" max="7" width="10.77734375" customWidth="1"/>
    <col min="8" max="8" width="7" bestFit="1" customWidth="1"/>
    <col min="9" max="9" width="10.77734375" customWidth="1"/>
    <col min="10" max="10" width="12.77734375" customWidth="1"/>
    <col min="11" max="11" width="10.6640625" customWidth="1"/>
  </cols>
  <sheetData>
    <row r="1" spans="1:11" ht="35.1" customHeight="1">
      <c r="A1" s="43" t="s">
        <v>175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20.100000000000001" customHeight="1">
      <c r="A2" s="44" t="str">
        <f>入力シート!$A$1</f>
        <v>〔令和７年度〕</v>
      </c>
      <c r="B2" s="44"/>
      <c r="C2" s="44"/>
    </row>
    <row r="3" spans="1:11" ht="30" customHeight="1">
      <c r="A3" s="45" t="s">
        <v>0</v>
      </c>
      <c r="B3" s="45"/>
      <c r="C3" s="45"/>
      <c r="D3" s="46" t="s">
        <v>114</v>
      </c>
      <c r="E3" s="46"/>
      <c r="F3" s="46"/>
      <c r="G3" s="46"/>
      <c r="H3" s="5" t="s">
        <v>1</v>
      </c>
      <c r="I3" s="47" t="s">
        <v>115</v>
      </c>
      <c r="J3" s="48"/>
      <c r="K3" s="6"/>
    </row>
    <row r="4" spans="1:11" ht="30" customHeight="1">
      <c r="A4" s="36" t="s">
        <v>2</v>
      </c>
      <c r="B4" s="36"/>
      <c r="C4" s="36"/>
      <c r="D4" s="40" t="s">
        <v>116</v>
      </c>
      <c r="E4" s="40"/>
      <c r="F4" s="40"/>
      <c r="G4" s="40"/>
      <c r="H4" s="40"/>
      <c r="I4" s="40"/>
      <c r="J4" s="40"/>
      <c r="K4" s="40"/>
    </row>
    <row r="5" spans="1:11" ht="30" customHeight="1" thickBot="1">
      <c r="A5" s="39"/>
      <c r="B5" s="39"/>
      <c r="C5" s="39"/>
      <c r="D5" s="41" t="s">
        <v>18</v>
      </c>
      <c r="E5" s="41"/>
      <c r="F5" s="42" t="s">
        <v>117</v>
      </c>
      <c r="G5" s="42"/>
      <c r="H5" s="42"/>
      <c r="I5" s="42"/>
      <c r="J5" s="42"/>
      <c r="K5" s="42"/>
    </row>
    <row r="6" spans="1:11" ht="30" customHeight="1" thickTop="1">
      <c r="A6" s="16" t="s">
        <v>3</v>
      </c>
      <c r="B6" s="16" t="s">
        <v>4</v>
      </c>
      <c r="C6" s="49" t="s">
        <v>5</v>
      </c>
      <c r="D6" s="49"/>
      <c r="E6" s="16" t="s">
        <v>6</v>
      </c>
      <c r="F6" s="16" t="s">
        <v>7</v>
      </c>
      <c r="G6" s="49" t="s">
        <v>8</v>
      </c>
      <c r="H6" s="49"/>
      <c r="I6" s="49"/>
      <c r="J6" s="16" t="s">
        <v>9</v>
      </c>
      <c r="K6" s="16" t="s">
        <v>10</v>
      </c>
    </row>
    <row r="7" spans="1:11" ht="30" customHeight="1">
      <c r="A7" s="1" t="s">
        <v>11</v>
      </c>
      <c r="B7" s="1" t="s">
        <v>12</v>
      </c>
      <c r="C7" s="50">
        <v>30</v>
      </c>
      <c r="D7" s="50"/>
      <c r="E7" s="7" t="s">
        <v>118</v>
      </c>
      <c r="F7" s="4">
        <v>25295</v>
      </c>
      <c r="G7" s="51" t="s">
        <v>119</v>
      </c>
      <c r="H7" s="51"/>
      <c r="I7" s="51"/>
      <c r="J7" s="17" t="s">
        <v>120</v>
      </c>
      <c r="K7" s="17" t="s">
        <v>121</v>
      </c>
    </row>
    <row r="8" spans="1:11" ht="30" customHeight="1">
      <c r="A8" s="1" t="s">
        <v>13</v>
      </c>
      <c r="B8" s="1" t="s">
        <v>15</v>
      </c>
      <c r="C8" s="50">
        <v>10</v>
      </c>
      <c r="D8" s="50"/>
      <c r="E8" s="7" t="s">
        <v>122</v>
      </c>
      <c r="F8" s="4">
        <v>43586</v>
      </c>
      <c r="G8" s="51" t="s">
        <v>95</v>
      </c>
      <c r="H8" s="51"/>
      <c r="I8" s="51"/>
      <c r="J8" s="17" t="s">
        <v>123</v>
      </c>
      <c r="K8" s="17" t="s">
        <v>124</v>
      </c>
    </row>
    <row r="9" spans="1:11" ht="30" customHeight="1">
      <c r="A9" s="2">
        <v>3</v>
      </c>
      <c r="B9" s="1" t="s">
        <v>12</v>
      </c>
      <c r="C9" s="50">
        <v>0</v>
      </c>
      <c r="D9" s="50"/>
      <c r="E9" s="7" t="s">
        <v>125</v>
      </c>
      <c r="F9" s="4">
        <v>43585</v>
      </c>
      <c r="G9" s="51" t="s">
        <v>96</v>
      </c>
      <c r="H9" s="51"/>
      <c r="I9" s="51"/>
      <c r="J9" s="17" t="s">
        <v>126</v>
      </c>
      <c r="K9" s="17" t="s">
        <v>127</v>
      </c>
    </row>
    <row r="10" spans="1:11" ht="30" customHeight="1">
      <c r="A10" s="2">
        <v>4</v>
      </c>
      <c r="B10" s="1" t="s">
        <v>12</v>
      </c>
      <c r="C10" s="50">
        <v>1</v>
      </c>
      <c r="D10" s="50"/>
      <c r="E10" s="7" t="s">
        <v>128</v>
      </c>
      <c r="F10" s="4">
        <v>25298</v>
      </c>
      <c r="G10" s="51" t="s">
        <v>97</v>
      </c>
      <c r="H10" s="51"/>
      <c r="I10" s="51"/>
      <c r="J10" s="17" t="s">
        <v>120</v>
      </c>
      <c r="K10" s="17" t="s">
        <v>121</v>
      </c>
    </row>
    <row r="11" spans="1:11" ht="30" customHeight="1">
      <c r="A11" s="2">
        <v>5</v>
      </c>
      <c r="B11" s="1" t="s">
        <v>12</v>
      </c>
      <c r="C11" s="50">
        <v>2</v>
      </c>
      <c r="D11" s="50"/>
      <c r="E11" s="7" t="s">
        <v>129</v>
      </c>
      <c r="F11" s="4">
        <v>25299</v>
      </c>
      <c r="G11" s="51" t="s">
        <v>98</v>
      </c>
      <c r="H11" s="51"/>
      <c r="I11" s="51"/>
      <c r="J11" s="17" t="s">
        <v>130</v>
      </c>
      <c r="K11" s="17" t="s">
        <v>131</v>
      </c>
    </row>
    <row r="12" spans="1:11" ht="30" customHeight="1">
      <c r="A12" s="2">
        <v>6</v>
      </c>
      <c r="B12" s="1" t="s">
        <v>12</v>
      </c>
      <c r="C12" s="50">
        <v>3</v>
      </c>
      <c r="D12" s="50"/>
      <c r="E12" s="7" t="s">
        <v>132</v>
      </c>
      <c r="F12" s="4">
        <v>25300</v>
      </c>
      <c r="G12" s="51" t="s">
        <v>99</v>
      </c>
      <c r="H12" s="51"/>
      <c r="I12" s="51"/>
      <c r="J12" s="17" t="s">
        <v>133</v>
      </c>
      <c r="K12" s="17" t="s">
        <v>134</v>
      </c>
    </row>
    <row r="13" spans="1:11" ht="30" customHeight="1">
      <c r="A13" s="2">
        <v>7</v>
      </c>
      <c r="B13" s="1" t="s">
        <v>12</v>
      </c>
      <c r="C13" s="50">
        <v>4</v>
      </c>
      <c r="D13" s="50"/>
      <c r="E13" s="7" t="s">
        <v>135</v>
      </c>
      <c r="F13" s="4">
        <v>25301</v>
      </c>
      <c r="G13" s="51" t="s">
        <v>100</v>
      </c>
      <c r="H13" s="51"/>
      <c r="I13" s="51"/>
      <c r="J13" s="17" t="s">
        <v>130</v>
      </c>
      <c r="K13" s="17" t="s">
        <v>136</v>
      </c>
    </row>
    <row r="14" spans="1:11" ht="30" customHeight="1">
      <c r="A14" s="2">
        <v>8</v>
      </c>
      <c r="B14" s="1" t="s">
        <v>12</v>
      </c>
      <c r="C14" s="50">
        <v>5</v>
      </c>
      <c r="D14" s="50"/>
      <c r="E14" s="7" t="s">
        <v>137</v>
      </c>
      <c r="F14" s="4">
        <v>25302</v>
      </c>
      <c r="G14" s="51" t="s">
        <v>101</v>
      </c>
      <c r="H14" s="51"/>
      <c r="I14" s="51"/>
      <c r="J14" s="17" t="s">
        <v>130</v>
      </c>
      <c r="K14" s="17" t="s">
        <v>138</v>
      </c>
    </row>
    <row r="15" spans="1:11" ht="30" customHeight="1">
      <c r="A15" s="2">
        <v>9</v>
      </c>
      <c r="B15" s="1" t="s">
        <v>12</v>
      </c>
      <c r="C15" s="50">
        <v>6</v>
      </c>
      <c r="D15" s="50"/>
      <c r="E15" s="7" t="s">
        <v>139</v>
      </c>
      <c r="F15" s="4">
        <v>25303</v>
      </c>
      <c r="G15" s="51" t="s">
        <v>102</v>
      </c>
      <c r="H15" s="51"/>
      <c r="I15" s="51"/>
      <c r="J15" s="17" t="s">
        <v>126</v>
      </c>
      <c r="K15" s="17" t="s">
        <v>127</v>
      </c>
    </row>
    <row r="16" spans="1:11" ht="30" customHeight="1">
      <c r="A16" s="2">
        <v>10</v>
      </c>
      <c r="B16" s="1" t="s">
        <v>12</v>
      </c>
      <c r="C16" s="50">
        <v>7</v>
      </c>
      <c r="D16" s="50"/>
      <c r="E16" s="7" t="s">
        <v>140</v>
      </c>
      <c r="F16" s="4">
        <v>25304</v>
      </c>
      <c r="G16" s="51" t="s">
        <v>103</v>
      </c>
      <c r="H16" s="51"/>
      <c r="I16" s="51"/>
      <c r="J16" s="17" t="s">
        <v>130</v>
      </c>
      <c r="K16" s="17" t="s">
        <v>134</v>
      </c>
    </row>
    <row r="17" spans="1:11" ht="30" customHeight="1">
      <c r="A17" s="2">
        <v>11</v>
      </c>
      <c r="B17" s="1" t="s">
        <v>12</v>
      </c>
      <c r="C17" s="50">
        <v>8</v>
      </c>
      <c r="D17" s="50"/>
      <c r="E17" s="7" t="s">
        <v>141</v>
      </c>
      <c r="F17" s="4">
        <v>25305</v>
      </c>
      <c r="G17" s="51" t="s">
        <v>104</v>
      </c>
      <c r="H17" s="51"/>
      <c r="I17" s="51"/>
      <c r="J17" s="17" t="s">
        <v>120</v>
      </c>
      <c r="K17" s="17" t="s">
        <v>134</v>
      </c>
    </row>
    <row r="18" spans="1:11" ht="30" customHeight="1">
      <c r="A18" s="2">
        <v>12</v>
      </c>
      <c r="B18" s="1" t="s">
        <v>12</v>
      </c>
      <c r="C18" s="50">
        <v>9</v>
      </c>
      <c r="D18" s="50"/>
      <c r="E18" s="7" t="s">
        <v>142</v>
      </c>
      <c r="F18" s="4">
        <v>25306</v>
      </c>
      <c r="G18" s="51" t="s">
        <v>105</v>
      </c>
      <c r="H18" s="51"/>
      <c r="I18" s="51"/>
      <c r="J18" s="17" t="s">
        <v>143</v>
      </c>
      <c r="K18" s="17" t="s">
        <v>144</v>
      </c>
    </row>
    <row r="19" spans="1:11" ht="30" customHeight="1">
      <c r="A19" s="2">
        <v>13</v>
      </c>
      <c r="B19" s="1" t="s">
        <v>12</v>
      </c>
      <c r="C19" s="50">
        <v>11</v>
      </c>
      <c r="D19" s="50"/>
      <c r="E19" s="7" t="s">
        <v>145</v>
      </c>
      <c r="F19" s="4">
        <v>25307</v>
      </c>
      <c r="G19" s="51" t="s">
        <v>106</v>
      </c>
      <c r="H19" s="51"/>
      <c r="I19" s="51"/>
      <c r="J19" s="17" t="s">
        <v>146</v>
      </c>
      <c r="K19" s="17" t="s">
        <v>127</v>
      </c>
    </row>
    <row r="20" spans="1:11" ht="30" customHeight="1">
      <c r="A20" s="2">
        <v>14</v>
      </c>
      <c r="B20" s="1" t="s">
        <v>12</v>
      </c>
      <c r="C20" s="50">
        <v>12</v>
      </c>
      <c r="D20" s="50"/>
      <c r="E20" s="7" t="s">
        <v>147</v>
      </c>
      <c r="F20" s="4">
        <v>25308</v>
      </c>
      <c r="G20" s="51" t="s">
        <v>107</v>
      </c>
      <c r="H20" s="51"/>
      <c r="I20" s="51"/>
      <c r="J20" s="17" t="s">
        <v>148</v>
      </c>
      <c r="K20" s="17" t="s">
        <v>149</v>
      </c>
    </row>
    <row r="21" spans="1:11" ht="30" customHeight="1">
      <c r="A21" s="2">
        <v>15</v>
      </c>
      <c r="B21" s="1" t="s">
        <v>12</v>
      </c>
      <c r="C21" s="50">
        <v>13</v>
      </c>
      <c r="D21" s="50"/>
      <c r="E21" s="7" t="s">
        <v>150</v>
      </c>
      <c r="F21" s="4">
        <v>25309</v>
      </c>
      <c r="G21" s="51" t="s">
        <v>108</v>
      </c>
      <c r="H21" s="51"/>
      <c r="I21" s="51"/>
      <c r="J21" s="17" t="s">
        <v>151</v>
      </c>
      <c r="K21" s="17" t="s">
        <v>152</v>
      </c>
    </row>
    <row r="22" spans="1:11" ht="30" customHeight="1">
      <c r="A22" s="2">
        <v>16</v>
      </c>
      <c r="B22" s="1" t="s">
        <v>12</v>
      </c>
      <c r="C22" s="50">
        <v>14</v>
      </c>
      <c r="D22" s="50"/>
      <c r="E22" s="7" t="s">
        <v>153</v>
      </c>
      <c r="F22" s="4">
        <v>25310</v>
      </c>
      <c r="G22" s="51" t="s">
        <v>109</v>
      </c>
      <c r="H22" s="51"/>
      <c r="I22" s="51"/>
      <c r="J22" s="17" t="s">
        <v>126</v>
      </c>
      <c r="K22" s="17" t="s">
        <v>127</v>
      </c>
    </row>
    <row r="23" spans="1:11" ht="30" customHeight="1">
      <c r="A23" s="2">
        <v>17</v>
      </c>
      <c r="B23" s="1" t="s">
        <v>12</v>
      </c>
      <c r="C23" s="50">
        <v>15</v>
      </c>
      <c r="D23" s="50"/>
      <c r="E23" s="7" t="s">
        <v>154</v>
      </c>
      <c r="F23" s="4">
        <v>25311</v>
      </c>
      <c r="G23" s="51" t="s">
        <v>110</v>
      </c>
      <c r="H23" s="51"/>
      <c r="I23" s="51"/>
      <c r="J23" s="17" t="s">
        <v>155</v>
      </c>
      <c r="K23" s="17" t="s">
        <v>121</v>
      </c>
    </row>
    <row r="24" spans="1:11" ht="30" customHeight="1">
      <c r="A24" s="2">
        <v>18</v>
      </c>
      <c r="B24" s="1" t="s">
        <v>12</v>
      </c>
      <c r="C24" s="50">
        <v>16</v>
      </c>
      <c r="D24" s="50"/>
      <c r="E24" s="7" t="s">
        <v>156</v>
      </c>
      <c r="F24" s="4">
        <v>25312</v>
      </c>
      <c r="G24" s="51" t="s">
        <v>111</v>
      </c>
      <c r="H24" s="51"/>
      <c r="I24" s="51"/>
      <c r="J24" s="17" t="s">
        <v>157</v>
      </c>
      <c r="K24" s="17" t="s">
        <v>158</v>
      </c>
    </row>
    <row r="25" spans="1:11" ht="30" customHeight="1">
      <c r="A25" s="2">
        <v>19</v>
      </c>
      <c r="B25" s="1" t="s">
        <v>12</v>
      </c>
      <c r="C25" s="50">
        <v>17</v>
      </c>
      <c r="D25" s="50"/>
      <c r="E25" s="7" t="s">
        <v>159</v>
      </c>
      <c r="F25" s="4">
        <v>25313</v>
      </c>
      <c r="G25" s="51" t="s">
        <v>112</v>
      </c>
      <c r="H25" s="51"/>
      <c r="I25" s="51"/>
      <c r="J25" s="17" t="s">
        <v>160</v>
      </c>
      <c r="K25" s="17" t="s">
        <v>127</v>
      </c>
    </row>
    <row r="26" spans="1:11" ht="30" customHeight="1">
      <c r="A26" s="3">
        <v>20</v>
      </c>
      <c r="B26" s="1" t="s">
        <v>12</v>
      </c>
      <c r="C26" s="50">
        <v>18</v>
      </c>
      <c r="D26" s="50"/>
      <c r="E26" s="7" t="s">
        <v>161</v>
      </c>
      <c r="F26" s="4">
        <v>25314</v>
      </c>
      <c r="G26" s="51" t="s">
        <v>113</v>
      </c>
      <c r="H26" s="51"/>
      <c r="I26" s="51"/>
      <c r="J26" s="17" t="s">
        <v>146</v>
      </c>
      <c r="K26" s="17" t="s">
        <v>127</v>
      </c>
    </row>
    <row r="27" spans="1:11" ht="30" customHeight="1">
      <c r="A27" s="3">
        <v>21</v>
      </c>
      <c r="B27" s="1" t="s">
        <v>12</v>
      </c>
      <c r="C27" s="50">
        <v>19</v>
      </c>
      <c r="D27" s="50"/>
      <c r="E27" s="7" t="s">
        <v>153</v>
      </c>
      <c r="F27" s="4">
        <v>25310</v>
      </c>
      <c r="G27" s="51" t="s">
        <v>109</v>
      </c>
      <c r="H27" s="51"/>
      <c r="I27" s="51"/>
      <c r="J27" s="17" t="s">
        <v>126</v>
      </c>
      <c r="K27" s="17" t="s">
        <v>127</v>
      </c>
    </row>
    <row r="28" spans="1:11" ht="30" customHeight="1">
      <c r="A28" s="3">
        <v>22</v>
      </c>
      <c r="B28" s="1" t="s">
        <v>12</v>
      </c>
      <c r="C28" s="50">
        <v>20</v>
      </c>
      <c r="D28" s="50"/>
      <c r="E28" s="7" t="s">
        <v>154</v>
      </c>
      <c r="F28" s="4">
        <v>25311</v>
      </c>
      <c r="G28" s="51" t="s">
        <v>110</v>
      </c>
      <c r="H28" s="51"/>
      <c r="I28" s="51"/>
      <c r="J28" s="17" t="s">
        <v>155</v>
      </c>
      <c r="K28" s="17" t="s">
        <v>121</v>
      </c>
    </row>
    <row r="29" spans="1:11" ht="30" customHeight="1">
      <c r="A29" s="3">
        <v>23</v>
      </c>
      <c r="B29" s="1" t="s">
        <v>12</v>
      </c>
      <c r="C29" s="50">
        <v>21</v>
      </c>
      <c r="D29" s="50"/>
      <c r="E29" s="7" t="s">
        <v>156</v>
      </c>
      <c r="F29" s="4">
        <v>25312</v>
      </c>
      <c r="G29" s="51" t="s">
        <v>111</v>
      </c>
      <c r="H29" s="51"/>
      <c r="I29" s="51"/>
      <c r="J29" s="17" t="s">
        <v>157</v>
      </c>
      <c r="K29" s="17" t="s">
        <v>158</v>
      </c>
    </row>
    <row r="30" spans="1:11" ht="30" customHeight="1">
      <c r="A30" s="3">
        <v>24</v>
      </c>
      <c r="B30" s="1" t="s">
        <v>12</v>
      </c>
      <c r="C30" s="50">
        <v>22</v>
      </c>
      <c r="D30" s="50"/>
      <c r="E30" s="7" t="s">
        <v>159</v>
      </c>
      <c r="F30" s="4">
        <v>25313</v>
      </c>
      <c r="G30" s="51" t="s">
        <v>112</v>
      </c>
      <c r="H30" s="51"/>
      <c r="I30" s="51"/>
      <c r="J30" s="17" t="s">
        <v>160</v>
      </c>
      <c r="K30" s="17" t="s">
        <v>127</v>
      </c>
    </row>
    <row r="31" spans="1:11" ht="30" customHeight="1" thickBot="1">
      <c r="A31" s="3">
        <v>25</v>
      </c>
      <c r="B31" s="1" t="s">
        <v>12</v>
      </c>
      <c r="C31" s="50">
        <v>23</v>
      </c>
      <c r="D31" s="50"/>
      <c r="E31" s="7" t="s">
        <v>161</v>
      </c>
      <c r="F31" s="4">
        <v>25314</v>
      </c>
      <c r="G31" s="51" t="s">
        <v>113</v>
      </c>
      <c r="H31" s="51"/>
      <c r="I31" s="51"/>
      <c r="J31" s="17" t="s">
        <v>146</v>
      </c>
      <c r="K31" s="17" t="s">
        <v>127</v>
      </c>
    </row>
    <row r="32" spans="1:11" ht="20.100000000000001" customHeight="1" thickTop="1">
      <c r="A32" s="52" t="s">
        <v>16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 ht="20.100000000000001" customHeight="1">
      <c r="A33" s="53"/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ht="20.100000000000001" customHeight="1">
      <c r="A34" s="54"/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1:11" ht="20.100000000000001" customHeight="1">
      <c r="A35" s="57" t="s">
        <v>163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</row>
  </sheetData>
  <mergeCells count="64">
    <mergeCell ref="A32:A34"/>
    <mergeCell ref="B32:K34"/>
    <mergeCell ref="A35:K35"/>
    <mergeCell ref="C29:D29"/>
    <mergeCell ref="G29:I29"/>
    <mergeCell ref="C30:D30"/>
    <mergeCell ref="G30:I30"/>
    <mergeCell ref="C31:D31"/>
    <mergeCell ref="G31:I31"/>
    <mergeCell ref="C21:D21"/>
    <mergeCell ref="G21:I21"/>
    <mergeCell ref="C27:D27"/>
    <mergeCell ref="G27:I27"/>
    <mergeCell ref="C28:D28"/>
    <mergeCell ref="G28:I28"/>
    <mergeCell ref="C22:D22"/>
    <mergeCell ref="G22:I22"/>
    <mergeCell ref="C23:D23"/>
    <mergeCell ref="G23:I23"/>
    <mergeCell ref="C24:D24"/>
    <mergeCell ref="G24:I24"/>
    <mergeCell ref="C25:D25"/>
    <mergeCell ref="G25:I25"/>
    <mergeCell ref="C26:D26"/>
    <mergeCell ref="G26:I26"/>
    <mergeCell ref="C18:D18"/>
    <mergeCell ref="G18:I18"/>
    <mergeCell ref="C19:D19"/>
    <mergeCell ref="G19:I19"/>
    <mergeCell ref="C20:D20"/>
    <mergeCell ref="G20:I20"/>
    <mergeCell ref="C15:D15"/>
    <mergeCell ref="G15:I15"/>
    <mergeCell ref="C16:D16"/>
    <mergeCell ref="G16:I16"/>
    <mergeCell ref="C17:D17"/>
    <mergeCell ref="G17:I17"/>
    <mergeCell ref="C12:D12"/>
    <mergeCell ref="G12:I12"/>
    <mergeCell ref="C13:D13"/>
    <mergeCell ref="G13:I13"/>
    <mergeCell ref="C14:D14"/>
    <mergeCell ref="G14:I14"/>
    <mergeCell ref="C9:D9"/>
    <mergeCell ref="G9:I9"/>
    <mergeCell ref="C10:D10"/>
    <mergeCell ref="G10:I10"/>
    <mergeCell ref="C11:D11"/>
    <mergeCell ref="G11:I11"/>
    <mergeCell ref="C6:D6"/>
    <mergeCell ref="G6:I6"/>
    <mergeCell ref="C7:D7"/>
    <mergeCell ref="G7:I7"/>
    <mergeCell ref="C8:D8"/>
    <mergeCell ref="G8:I8"/>
    <mergeCell ref="A4:C5"/>
    <mergeCell ref="D4:K4"/>
    <mergeCell ref="D5:E5"/>
    <mergeCell ref="F5:K5"/>
    <mergeCell ref="A1:K1"/>
    <mergeCell ref="A2:C2"/>
    <mergeCell ref="A3:C3"/>
    <mergeCell ref="D3:G3"/>
    <mergeCell ref="I3:J3"/>
  </mergeCells>
  <phoneticPr fontId="7"/>
  <printOptions horizontalCentered="1"/>
  <pageMargins left="0.31496062992125984" right="0.31496062992125984" top="0.35433070866141736" bottom="0.35433070866141736" header="0.31496062992125984" footer="0.31496062992125984"/>
  <pageSetup paperSize="9" scale="83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K35"/>
  <sheetViews>
    <sheetView view="pageBreakPreview" zoomScale="115" zoomScaleNormal="115" zoomScaleSheetLayoutView="115" workbookViewId="0">
      <selection activeCell="N5" sqref="N5"/>
    </sheetView>
  </sheetViews>
  <sheetFormatPr defaultRowHeight="20.100000000000001" customHeight="1"/>
  <cols>
    <col min="1" max="2" width="6.109375" bestFit="1" customWidth="1"/>
    <col min="3" max="4" width="3.109375" customWidth="1"/>
    <col min="5" max="5" width="20.77734375" customWidth="1"/>
    <col min="6" max="6" width="10.6640625" customWidth="1"/>
    <col min="8" max="8" width="7" bestFit="1" customWidth="1"/>
    <col min="9" max="9" width="10.77734375" customWidth="1"/>
    <col min="10" max="10" width="12.77734375" customWidth="1"/>
    <col min="11" max="11" width="10.6640625" customWidth="1"/>
  </cols>
  <sheetData>
    <row r="1" spans="1:11" ht="35.1" customHeight="1">
      <c r="A1" s="43" t="s">
        <v>174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20.100000000000001" customHeight="1">
      <c r="A2" s="44" t="str">
        <f>入力シート!A1</f>
        <v>〔令和７年度〕</v>
      </c>
      <c r="B2" s="44"/>
      <c r="C2" s="44"/>
    </row>
    <row r="3" spans="1:11" ht="30" customHeight="1">
      <c r="A3" s="45" t="s">
        <v>0</v>
      </c>
      <c r="B3" s="45"/>
      <c r="C3" s="45"/>
      <c r="D3" s="46" t="str">
        <f>IF(入力シート!C2="","",入力シート!$C$2)</f>
        <v/>
      </c>
      <c r="E3" s="46"/>
      <c r="F3" s="46"/>
      <c r="G3" s="46"/>
      <c r="H3" s="5" t="s">
        <v>1</v>
      </c>
      <c r="I3" s="47" t="str">
        <f>IF(入力シート!C2="","",入力シート!$C$3)</f>
        <v/>
      </c>
      <c r="J3" s="48"/>
      <c r="K3" s="6"/>
    </row>
    <row r="4" spans="1:11" ht="30" customHeight="1">
      <c r="A4" s="36" t="s">
        <v>2</v>
      </c>
      <c r="B4" s="36"/>
      <c r="C4" s="36"/>
      <c r="D4" s="40" t="str">
        <f>IF(入力シート!C2="","　   電話番号",CONCATENATE(入力シート!C6," ",入力シート!C7,入力シート!C8,入力シート!C9,"　　電話番号 ",入力シート!C4))</f>
        <v>　   電話番号</v>
      </c>
      <c r="E4" s="40"/>
      <c r="F4" s="40"/>
      <c r="G4" s="40"/>
      <c r="H4" s="40"/>
      <c r="I4" s="40"/>
      <c r="J4" s="40"/>
      <c r="K4" s="40"/>
    </row>
    <row r="5" spans="1:11" ht="30" customHeight="1" thickBot="1">
      <c r="A5" s="39"/>
      <c r="B5" s="39"/>
      <c r="C5" s="39"/>
      <c r="D5" s="41" t="s">
        <v>18</v>
      </c>
      <c r="E5" s="41"/>
      <c r="F5" s="42" t="str">
        <f>IF(入力シート!C2="","",入力シート!$C$5)</f>
        <v/>
      </c>
      <c r="G5" s="42"/>
      <c r="H5" s="42"/>
      <c r="I5" s="42"/>
      <c r="J5" s="42"/>
      <c r="K5" s="42"/>
    </row>
    <row r="6" spans="1:11" ht="30" customHeight="1" thickTop="1">
      <c r="A6" s="16" t="s">
        <v>3</v>
      </c>
      <c r="B6" s="16" t="s">
        <v>4</v>
      </c>
      <c r="C6" s="49" t="s">
        <v>5</v>
      </c>
      <c r="D6" s="49"/>
      <c r="E6" s="16" t="s">
        <v>6</v>
      </c>
      <c r="F6" s="16" t="s">
        <v>7</v>
      </c>
      <c r="G6" s="49" t="s">
        <v>8</v>
      </c>
      <c r="H6" s="49"/>
      <c r="I6" s="49"/>
      <c r="J6" s="16" t="s">
        <v>9</v>
      </c>
      <c r="K6" s="16" t="s">
        <v>10</v>
      </c>
    </row>
    <row r="7" spans="1:11" ht="30" customHeight="1">
      <c r="A7" s="1" t="s">
        <v>11</v>
      </c>
      <c r="B7" s="1" t="str">
        <f>IF(入力シート!$C$2="","",入力シート!F2)</f>
        <v/>
      </c>
      <c r="C7" s="50" t="str">
        <f>IF(入力シート!$C$2="","",入力シート!G2)</f>
        <v/>
      </c>
      <c r="D7" s="50"/>
      <c r="E7" s="7" t="str">
        <f>IF(入力シート!$C$2="","",入力シート!H2)</f>
        <v/>
      </c>
      <c r="F7" s="4" t="str">
        <f>IF(入力シート!$C$2="","S/H  .  .",入力シート!I2)</f>
        <v>S/H  .  .</v>
      </c>
      <c r="G7" s="51" t="str">
        <f>IF(入力シート!$C$2="","",入力シート!J2)</f>
        <v/>
      </c>
      <c r="H7" s="51"/>
      <c r="I7" s="51"/>
      <c r="J7" s="17" t="str">
        <f>IF(入力シート!$C$2="","",入力シート!K2)</f>
        <v/>
      </c>
      <c r="K7" s="17" t="str">
        <f>IF(入力シート!$C$2="","",入力シート!L2)</f>
        <v/>
      </c>
    </row>
    <row r="8" spans="1:11" ht="30" customHeight="1">
      <c r="A8" s="1" t="s">
        <v>166</v>
      </c>
      <c r="B8" s="1" t="str">
        <f>IF(入力シート!$C$2="","",入力シート!F3)</f>
        <v/>
      </c>
      <c r="C8" s="50" t="str">
        <f>IF(入力シート!$C$2="","",入力シート!G3)</f>
        <v/>
      </c>
      <c r="D8" s="50"/>
      <c r="E8" s="7" t="str">
        <f>IF(入力シート!$C$2="","",入力シート!H3)</f>
        <v/>
      </c>
      <c r="F8" s="4" t="str">
        <f>IF(入力シート!$C$2="","S/H  .  .",入力シート!I3)</f>
        <v>S/H  .  .</v>
      </c>
      <c r="G8" s="51" t="str">
        <f>IF(入力シート!$C$2="","",入力シート!J3)</f>
        <v/>
      </c>
      <c r="H8" s="51"/>
      <c r="I8" s="51"/>
      <c r="J8" s="17" t="str">
        <f>IF(入力シート!$C$2="","",入力シート!K3)</f>
        <v/>
      </c>
      <c r="K8" s="17" t="str">
        <f>IF(入力シート!$C$2="","",入力シート!L3)</f>
        <v/>
      </c>
    </row>
    <row r="9" spans="1:11" ht="30" customHeight="1">
      <c r="A9" s="1" t="s">
        <v>164</v>
      </c>
      <c r="B9" s="1" t="str">
        <f>IF(入力シート!$C$2="","",入力シート!F4)</f>
        <v/>
      </c>
      <c r="C9" s="50" t="str">
        <f>IF(入力シート!$C$2="","",入力シート!G4)</f>
        <v/>
      </c>
      <c r="D9" s="50"/>
      <c r="E9" s="7" t="str">
        <f>IF(入力シート!$C$2="","",入力シート!H4)</f>
        <v/>
      </c>
      <c r="F9" s="4" t="str">
        <f>IF(入力シート!$C$2="","S/H  .  .",入力シート!I4)</f>
        <v>S/H  .  .</v>
      </c>
      <c r="G9" s="51" t="str">
        <f>IF(入力シート!$C$2="","",入力シート!J4)</f>
        <v/>
      </c>
      <c r="H9" s="51"/>
      <c r="I9" s="51"/>
      <c r="J9" s="17" t="str">
        <f>IF(入力シート!$C$2="","",入力シート!K4)</f>
        <v/>
      </c>
      <c r="K9" s="17" t="str">
        <f>IF(入力シート!$C$2="","",入力シート!L4)</f>
        <v/>
      </c>
    </row>
    <row r="10" spans="1:11" ht="30" customHeight="1">
      <c r="A10" s="2">
        <v>4</v>
      </c>
      <c r="B10" s="1" t="str">
        <f>IF(入力シート!$C$2="","",入力シート!F5)</f>
        <v/>
      </c>
      <c r="C10" s="50" t="str">
        <f>IF(入力シート!$C$2="","",入力シート!G5)</f>
        <v/>
      </c>
      <c r="D10" s="50"/>
      <c r="E10" s="7" t="str">
        <f>IF(入力シート!$C$2="","",入力シート!H5)</f>
        <v/>
      </c>
      <c r="F10" s="4" t="str">
        <f>IF(入力シート!$C$2="","S/H  .  .",入力シート!I5)</f>
        <v>S/H  .  .</v>
      </c>
      <c r="G10" s="51" t="str">
        <f>IF(入力シート!$C$2="","",入力シート!J5)</f>
        <v/>
      </c>
      <c r="H10" s="51"/>
      <c r="I10" s="51"/>
      <c r="J10" s="17" t="str">
        <f>IF(入力シート!$C$2="","",入力シート!K5)</f>
        <v/>
      </c>
      <c r="K10" s="17" t="str">
        <f>IF(入力シート!$C$2="","",入力シート!L5)</f>
        <v/>
      </c>
    </row>
    <row r="11" spans="1:11" ht="30" customHeight="1">
      <c r="A11" s="2">
        <v>5</v>
      </c>
      <c r="B11" s="1" t="str">
        <f>IF(入力シート!$C$2="","",入力シート!F6)</f>
        <v/>
      </c>
      <c r="C11" s="50" t="str">
        <f>IF(入力シート!$C$2="","",入力シート!G6)</f>
        <v/>
      </c>
      <c r="D11" s="50"/>
      <c r="E11" s="7" t="str">
        <f>IF(入力シート!$C$2="","",入力シート!H6)</f>
        <v/>
      </c>
      <c r="F11" s="4" t="str">
        <f>IF(入力シート!$C$2="","S/H  .  .",入力シート!I6)</f>
        <v>S/H  .  .</v>
      </c>
      <c r="G11" s="51" t="str">
        <f>IF(入力シート!$C$2="","",入力シート!J6)</f>
        <v/>
      </c>
      <c r="H11" s="51"/>
      <c r="I11" s="51"/>
      <c r="J11" s="17" t="str">
        <f>IF(入力シート!$C$2="","",入力シート!K6)</f>
        <v/>
      </c>
      <c r="K11" s="17" t="str">
        <f>IF(入力シート!$C$2="","",入力シート!L6)</f>
        <v/>
      </c>
    </row>
    <row r="12" spans="1:11" ht="30" customHeight="1">
      <c r="A12" s="2">
        <v>6</v>
      </c>
      <c r="B12" s="1" t="str">
        <f>IF(入力シート!$C$2="","",入力シート!F7)</f>
        <v/>
      </c>
      <c r="C12" s="50" t="str">
        <f>IF(入力シート!$C$2="","",入力シート!G7)</f>
        <v/>
      </c>
      <c r="D12" s="50"/>
      <c r="E12" s="7" t="str">
        <f>IF(入力シート!$C$2="","",入力シート!H7)</f>
        <v/>
      </c>
      <c r="F12" s="4" t="str">
        <f>IF(入力シート!$C$2="","S/H  .  .",入力シート!I7)</f>
        <v>S/H  .  .</v>
      </c>
      <c r="G12" s="51" t="str">
        <f>IF(入力シート!$C$2="","",入力シート!J7)</f>
        <v/>
      </c>
      <c r="H12" s="51"/>
      <c r="I12" s="51"/>
      <c r="J12" s="17" t="str">
        <f>IF(入力シート!$C$2="","",入力シート!K7)</f>
        <v/>
      </c>
      <c r="K12" s="17" t="str">
        <f>IF(入力シート!$C$2="","",入力シート!L7)</f>
        <v/>
      </c>
    </row>
    <row r="13" spans="1:11" ht="30" customHeight="1">
      <c r="A13" s="2">
        <v>7</v>
      </c>
      <c r="B13" s="1" t="str">
        <f>IF(入力シート!$C$2="","",入力シート!F8)</f>
        <v/>
      </c>
      <c r="C13" s="50" t="str">
        <f>IF(入力シート!$C$2="","",入力シート!G8)</f>
        <v/>
      </c>
      <c r="D13" s="50"/>
      <c r="E13" s="7" t="str">
        <f>IF(入力シート!$C$2="","",入力シート!H8)</f>
        <v/>
      </c>
      <c r="F13" s="4" t="str">
        <f>IF(入力シート!$C$2="","S/H  .  .",入力シート!I8)</f>
        <v>S/H  .  .</v>
      </c>
      <c r="G13" s="51" t="str">
        <f>IF(入力シート!$C$2="","",入力シート!J8)</f>
        <v/>
      </c>
      <c r="H13" s="51"/>
      <c r="I13" s="51"/>
      <c r="J13" s="17" t="str">
        <f>IF(入力シート!$C$2="","",入力シート!K8)</f>
        <v/>
      </c>
      <c r="K13" s="17" t="str">
        <f>IF(入力シート!$C$2="","",入力シート!L8)</f>
        <v/>
      </c>
    </row>
    <row r="14" spans="1:11" ht="30" customHeight="1">
      <c r="A14" s="2">
        <v>8</v>
      </c>
      <c r="B14" s="1" t="str">
        <f>IF(入力シート!$C$2="","",入力シート!F9)</f>
        <v/>
      </c>
      <c r="C14" s="50" t="str">
        <f>IF(入力シート!$C$2="","",入力シート!G9)</f>
        <v/>
      </c>
      <c r="D14" s="50"/>
      <c r="E14" s="7" t="str">
        <f>IF(入力シート!$C$2="","",入力シート!H9)</f>
        <v/>
      </c>
      <c r="F14" s="4" t="str">
        <f>IF(入力シート!$C$2="","S/H  .  .",入力シート!I9)</f>
        <v>S/H  .  .</v>
      </c>
      <c r="G14" s="51" t="str">
        <f>IF(入力シート!$C$2="","",入力シート!J9)</f>
        <v/>
      </c>
      <c r="H14" s="51"/>
      <c r="I14" s="51"/>
      <c r="J14" s="17" t="str">
        <f>IF(入力シート!$C$2="","",入力シート!K9)</f>
        <v/>
      </c>
      <c r="K14" s="17" t="str">
        <f>IF(入力シート!$C$2="","",入力シート!L9)</f>
        <v/>
      </c>
    </row>
    <row r="15" spans="1:11" ht="30" customHeight="1">
      <c r="A15" s="2">
        <v>9</v>
      </c>
      <c r="B15" s="1" t="str">
        <f>IF(入力シート!$C$2="","",入力シート!F10)</f>
        <v/>
      </c>
      <c r="C15" s="50" t="str">
        <f>IF(入力シート!$C$2="","",入力シート!G10)</f>
        <v/>
      </c>
      <c r="D15" s="50"/>
      <c r="E15" s="7" t="str">
        <f>IF(入力シート!$C$2="","",入力シート!H10)</f>
        <v/>
      </c>
      <c r="F15" s="4" t="str">
        <f>IF(入力シート!$C$2="","S/H  .  .",入力シート!I10)</f>
        <v>S/H  .  .</v>
      </c>
      <c r="G15" s="51" t="str">
        <f>IF(入力シート!$C$2="","",入力シート!J10)</f>
        <v/>
      </c>
      <c r="H15" s="51"/>
      <c r="I15" s="51"/>
      <c r="J15" s="17" t="str">
        <f>IF(入力シート!$C$2="","",入力シート!K10)</f>
        <v/>
      </c>
      <c r="K15" s="17" t="str">
        <f>IF(入力シート!$C$2="","",入力シート!L10)</f>
        <v/>
      </c>
    </row>
    <row r="16" spans="1:11" ht="30" customHeight="1">
      <c r="A16" s="2">
        <v>10</v>
      </c>
      <c r="B16" s="1" t="str">
        <f>IF(入力シート!$C$2="","",入力シート!F11)</f>
        <v/>
      </c>
      <c r="C16" s="50" t="str">
        <f>IF(入力シート!$C$2="","",入力シート!G11)</f>
        <v/>
      </c>
      <c r="D16" s="50"/>
      <c r="E16" s="7" t="str">
        <f>IF(入力シート!$C$2="","",入力シート!H11)</f>
        <v/>
      </c>
      <c r="F16" s="4" t="str">
        <f>IF(入力シート!$C$2="","S/H  .  .",入力シート!I11)</f>
        <v>S/H  .  .</v>
      </c>
      <c r="G16" s="51" t="str">
        <f>IF(入力シート!$C$2="","",入力シート!J11)</f>
        <v/>
      </c>
      <c r="H16" s="51"/>
      <c r="I16" s="51"/>
      <c r="J16" s="17" t="str">
        <f>IF(入力シート!$C$2="","",入力シート!K11)</f>
        <v/>
      </c>
      <c r="K16" s="17" t="str">
        <f>IF(入力シート!$C$2="","",入力シート!L11)</f>
        <v/>
      </c>
    </row>
    <row r="17" spans="1:11" ht="30" customHeight="1">
      <c r="A17" s="2">
        <v>11</v>
      </c>
      <c r="B17" s="1" t="str">
        <f>IF(入力シート!$C$2="","",入力シート!F12)</f>
        <v/>
      </c>
      <c r="C17" s="50" t="str">
        <f>IF(入力シート!$C$2="","",入力シート!G12)</f>
        <v/>
      </c>
      <c r="D17" s="50"/>
      <c r="E17" s="7" t="str">
        <f>IF(入力シート!$C$2="","",入力シート!H12)</f>
        <v/>
      </c>
      <c r="F17" s="4" t="str">
        <f>IF(入力シート!$C$2="","S/H  .  .",入力シート!I12)</f>
        <v>S/H  .  .</v>
      </c>
      <c r="G17" s="51" t="str">
        <f>IF(入力シート!$C$2="","",入力シート!J12)</f>
        <v/>
      </c>
      <c r="H17" s="51"/>
      <c r="I17" s="51"/>
      <c r="J17" s="17" t="str">
        <f>IF(入力シート!$C$2="","",入力シート!K12)</f>
        <v/>
      </c>
      <c r="K17" s="17" t="str">
        <f>IF(入力シート!$C$2="","",入力シート!L12)</f>
        <v/>
      </c>
    </row>
    <row r="18" spans="1:11" ht="30" customHeight="1">
      <c r="A18" s="2">
        <v>12</v>
      </c>
      <c r="B18" s="1" t="str">
        <f>IF(入力シート!$C$2="","",入力シート!F13)</f>
        <v/>
      </c>
      <c r="C18" s="50" t="str">
        <f>IF(入力シート!$C$2="","",入力シート!G13)</f>
        <v/>
      </c>
      <c r="D18" s="50"/>
      <c r="E18" s="7" t="str">
        <f>IF(入力シート!$C$2="","",入力シート!H13)</f>
        <v/>
      </c>
      <c r="F18" s="4" t="str">
        <f>IF(入力シート!$C$2="","S/H  .  .",入力シート!I13)</f>
        <v>S/H  .  .</v>
      </c>
      <c r="G18" s="51" t="str">
        <f>IF(入力シート!$C$2="","",入力シート!J13)</f>
        <v/>
      </c>
      <c r="H18" s="51"/>
      <c r="I18" s="51"/>
      <c r="J18" s="17" t="str">
        <f>IF(入力シート!$C$2="","",入力シート!K13)</f>
        <v/>
      </c>
      <c r="K18" s="17" t="str">
        <f>IF(入力シート!$C$2="","",入力シート!L13)</f>
        <v/>
      </c>
    </row>
    <row r="19" spans="1:11" ht="30" customHeight="1">
      <c r="A19" s="2">
        <v>13</v>
      </c>
      <c r="B19" s="1" t="str">
        <f>IF(入力シート!$C$2="","",入力シート!F14)</f>
        <v/>
      </c>
      <c r="C19" s="50" t="str">
        <f>IF(入力シート!$C$2="","",入力シート!G14)</f>
        <v/>
      </c>
      <c r="D19" s="50"/>
      <c r="E19" s="7" t="str">
        <f>IF(入力シート!$C$2="","",入力シート!H14)</f>
        <v/>
      </c>
      <c r="F19" s="4" t="str">
        <f>IF(入力シート!$C$2="","S/H  .  .",入力シート!I14)</f>
        <v>S/H  .  .</v>
      </c>
      <c r="G19" s="51" t="str">
        <f>IF(入力シート!$C$2="","",入力シート!J14)</f>
        <v/>
      </c>
      <c r="H19" s="51"/>
      <c r="I19" s="51"/>
      <c r="J19" s="17" t="str">
        <f>IF(入力シート!$C$2="","",入力シート!K14)</f>
        <v/>
      </c>
      <c r="K19" s="17" t="str">
        <f>IF(入力シート!$C$2="","",入力シート!L14)</f>
        <v/>
      </c>
    </row>
    <row r="20" spans="1:11" ht="30" customHeight="1">
      <c r="A20" s="2">
        <v>14</v>
      </c>
      <c r="B20" s="1" t="str">
        <f>IF(入力シート!$C$2="","",入力シート!F15)</f>
        <v/>
      </c>
      <c r="C20" s="50" t="str">
        <f>IF(入力シート!$C$2="","",入力シート!G15)</f>
        <v/>
      </c>
      <c r="D20" s="50"/>
      <c r="E20" s="7" t="str">
        <f>IF(入力シート!$C$2="","",入力シート!H15)</f>
        <v/>
      </c>
      <c r="F20" s="4" t="str">
        <f>IF(入力シート!$C$2="","S/H  .  .",入力シート!I15)</f>
        <v>S/H  .  .</v>
      </c>
      <c r="G20" s="51" t="str">
        <f>IF(入力シート!$C$2="","",入力シート!J15)</f>
        <v/>
      </c>
      <c r="H20" s="51"/>
      <c r="I20" s="51"/>
      <c r="J20" s="17" t="str">
        <f>IF(入力シート!$C$2="","",入力シート!K15)</f>
        <v/>
      </c>
      <c r="K20" s="17" t="str">
        <f>IF(入力シート!$C$2="","",入力シート!L15)</f>
        <v/>
      </c>
    </row>
    <row r="21" spans="1:11" ht="30" customHeight="1">
      <c r="A21" s="2">
        <v>15</v>
      </c>
      <c r="B21" s="1" t="str">
        <f>IF(入力シート!$C$2="","",入力シート!F16)</f>
        <v/>
      </c>
      <c r="C21" s="50" t="str">
        <f>IF(入力シート!$C$2="","",入力シート!G16)</f>
        <v/>
      </c>
      <c r="D21" s="50"/>
      <c r="E21" s="7" t="str">
        <f>IF(入力シート!$C$2="","",入力シート!H16)</f>
        <v/>
      </c>
      <c r="F21" s="4" t="str">
        <f>IF(入力シート!$C$2="","S/H  .  .",入力シート!I16)</f>
        <v>S/H  .  .</v>
      </c>
      <c r="G21" s="51" t="str">
        <f>IF(入力シート!$C$2="","",入力シート!J16)</f>
        <v/>
      </c>
      <c r="H21" s="51"/>
      <c r="I21" s="51"/>
      <c r="J21" s="17" t="str">
        <f>IF(入力シート!$C$2="","",入力シート!K16)</f>
        <v/>
      </c>
      <c r="K21" s="17" t="str">
        <f>IF(入力シート!$C$2="","",入力シート!L16)</f>
        <v/>
      </c>
    </row>
    <row r="22" spans="1:11" ht="30" customHeight="1">
      <c r="A22" s="2">
        <v>16</v>
      </c>
      <c r="B22" s="1" t="str">
        <f>IF(入力シート!$C$2="","",入力シート!F17)</f>
        <v/>
      </c>
      <c r="C22" s="50" t="str">
        <f>IF(入力シート!$C$2="","",入力シート!G17)</f>
        <v/>
      </c>
      <c r="D22" s="50"/>
      <c r="E22" s="7" t="str">
        <f>IF(入力シート!$C$2="","",入力シート!H17)</f>
        <v/>
      </c>
      <c r="F22" s="4" t="str">
        <f>IF(入力シート!$C$2="","S/H  .  .",入力シート!I17)</f>
        <v>S/H  .  .</v>
      </c>
      <c r="G22" s="51" t="str">
        <f>IF(入力シート!$C$2="","",入力シート!J17)</f>
        <v/>
      </c>
      <c r="H22" s="51"/>
      <c r="I22" s="51"/>
      <c r="J22" s="17" t="str">
        <f>IF(入力シート!$C$2="","",入力シート!K17)</f>
        <v/>
      </c>
      <c r="K22" s="17" t="str">
        <f>IF(入力シート!$C$2="","",入力シート!L17)</f>
        <v/>
      </c>
    </row>
    <row r="23" spans="1:11" ht="30" customHeight="1">
      <c r="A23" s="2">
        <v>17</v>
      </c>
      <c r="B23" s="1" t="str">
        <f>IF(入力シート!$C$2="","",入力シート!F18)</f>
        <v/>
      </c>
      <c r="C23" s="50" t="str">
        <f>IF(入力シート!$C$2="","",入力シート!G18)</f>
        <v/>
      </c>
      <c r="D23" s="50"/>
      <c r="E23" s="7" t="str">
        <f>IF(入力シート!$C$2="","",入力シート!H18)</f>
        <v/>
      </c>
      <c r="F23" s="4" t="str">
        <f>IF(入力シート!$C$2="","S/H  .  .",入力シート!I18)</f>
        <v>S/H  .  .</v>
      </c>
      <c r="G23" s="51" t="str">
        <f>IF(入力シート!$C$2="","",入力シート!J18)</f>
        <v/>
      </c>
      <c r="H23" s="51"/>
      <c r="I23" s="51"/>
      <c r="J23" s="17" t="str">
        <f>IF(入力シート!$C$2="","",入力シート!K18)</f>
        <v/>
      </c>
      <c r="K23" s="17" t="str">
        <f>IF(入力シート!$C$2="","",入力シート!L18)</f>
        <v/>
      </c>
    </row>
    <row r="24" spans="1:11" ht="30" customHeight="1">
      <c r="A24" s="2">
        <v>18</v>
      </c>
      <c r="B24" s="1" t="str">
        <f>IF(入力シート!$C$2="","",入力シート!F19)</f>
        <v/>
      </c>
      <c r="C24" s="50" t="str">
        <f>IF(入力シート!$C$2="","",入力シート!G19)</f>
        <v/>
      </c>
      <c r="D24" s="50"/>
      <c r="E24" s="7" t="str">
        <f>IF(入力シート!$C$2="","",入力シート!H19)</f>
        <v/>
      </c>
      <c r="F24" s="4" t="str">
        <f>IF(入力シート!$C$2="","S/H  .  .",入力シート!I19)</f>
        <v>S/H  .  .</v>
      </c>
      <c r="G24" s="51" t="str">
        <f>IF(入力シート!$C$2="","",入力シート!J19)</f>
        <v/>
      </c>
      <c r="H24" s="51"/>
      <c r="I24" s="51"/>
      <c r="J24" s="17" t="str">
        <f>IF(入力シート!$C$2="","",入力シート!K19)</f>
        <v/>
      </c>
      <c r="K24" s="17" t="str">
        <f>IF(入力シート!$C$2="","",入力シート!L19)</f>
        <v/>
      </c>
    </row>
    <row r="25" spans="1:11" ht="30" customHeight="1">
      <c r="A25" s="2">
        <v>19</v>
      </c>
      <c r="B25" s="1" t="str">
        <f>IF(入力シート!$C$2="","",入力シート!F20)</f>
        <v/>
      </c>
      <c r="C25" s="50" t="str">
        <f>IF(入力シート!$C$2="","",入力シート!G20)</f>
        <v/>
      </c>
      <c r="D25" s="50"/>
      <c r="E25" s="7" t="str">
        <f>IF(入力シート!$C$2="","",入力シート!H20)</f>
        <v/>
      </c>
      <c r="F25" s="4" t="str">
        <f>IF(入力シート!$C$2="","S/H  .  .",入力シート!I20)</f>
        <v>S/H  .  .</v>
      </c>
      <c r="G25" s="51" t="str">
        <f>IF(入力シート!$C$2="","",入力シート!J20)</f>
        <v/>
      </c>
      <c r="H25" s="51"/>
      <c r="I25" s="51"/>
      <c r="J25" s="17" t="str">
        <f>IF(入力シート!$C$2="","",入力シート!K20)</f>
        <v/>
      </c>
      <c r="K25" s="17" t="str">
        <f>IF(入力シート!$C$2="","",入力シート!L20)</f>
        <v/>
      </c>
    </row>
    <row r="26" spans="1:11" ht="30" customHeight="1">
      <c r="A26" s="3">
        <v>20</v>
      </c>
      <c r="B26" s="1" t="str">
        <f>IF(入力シート!$C$2="","",入力シート!F21)</f>
        <v/>
      </c>
      <c r="C26" s="50" t="str">
        <f>IF(入力シート!$C$2="","",入力シート!G21)</f>
        <v/>
      </c>
      <c r="D26" s="50"/>
      <c r="E26" s="7" t="str">
        <f>IF(入力シート!$C$2="","",入力シート!H21)</f>
        <v/>
      </c>
      <c r="F26" s="4" t="str">
        <f>IF(入力シート!$C$2="","S/H  .  .",入力シート!I21)</f>
        <v>S/H  .  .</v>
      </c>
      <c r="G26" s="51" t="str">
        <f>IF(入力シート!$C$2="","",入力シート!J21)</f>
        <v/>
      </c>
      <c r="H26" s="51"/>
      <c r="I26" s="51"/>
      <c r="J26" s="17" t="str">
        <f>IF(入力シート!$C$2="","",入力シート!K21)</f>
        <v/>
      </c>
      <c r="K26" s="17" t="str">
        <f>IF(入力シート!$C$2="","",入力シート!L21)</f>
        <v/>
      </c>
    </row>
    <row r="27" spans="1:11" ht="30" customHeight="1">
      <c r="A27" s="3">
        <v>21</v>
      </c>
      <c r="B27" s="1" t="str">
        <f>IF(入力シート!$C$2="","",入力シート!F22)</f>
        <v/>
      </c>
      <c r="C27" s="50" t="str">
        <f>IF(入力シート!$C$2="","",入力シート!G22)</f>
        <v/>
      </c>
      <c r="D27" s="50"/>
      <c r="E27" s="7" t="str">
        <f>IF(入力シート!$C$2="","",入力シート!H22)</f>
        <v/>
      </c>
      <c r="F27" s="4" t="str">
        <f>IF(入力シート!$C$2="","S/H  .  .",入力シート!I22)</f>
        <v>S/H  .  .</v>
      </c>
      <c r="G27" s="51" t="str">
        <f>IF(入力シート!$C$2="","",入力シート!J22)</f>
        <v/>
      </c>
      <c r="H27" s="51"/>
      <c r="I27" s="51"/>
      <c r="J27" s="17" t="str">
        <f>IF(入力シート!$C$2="","",入力シート!K22)</f>
        <v/>
      </c>
      <c r="K27" s="17" t="str">
        <f>IF(入力シート!$C$2="","",入力シート!L22)</f>
        <v/>
      </c>
    </row>
    <row r="28" spans="1:11" ht="30" customHeight="1">
      <c r="A28" s="3">
        <v>22</v>
      </c>
      <c r="B28" s="1" t="str">
        <f>IF(入力シート!$C$2="","",入力シート!F23)</f>
        <v/>
      </c>
      <c r="C28" s="50" t="str">
        <f>IF(入力シート!$C$2="","",入力シート!G23)</f>
        <v/>
      </c>
      <c r="D28" s="50"/>
      <c r="E28" s="7" t="str">
        <f>IF(入力シート!$C$2="","",入力シート!H23)</f>
        <v/>
      </c>
      <c r="F28" s="4" t="str">
        <f>IF(入力シート!$C$2="","S/H  .  .",入力シート!I23)</f>
        <v>S/H  .  .</v>
      </c>
      <c r="G28" s="51" t="str">
        <f>IF(入力シート!$C$2="","",入力シート!J23)</f>
        <v/>
      </c>
      <c r="H28" s="51"/>
      <c r="I28" s="51"/>
      <c r="J28" s="17" t="str">
        <f>IF(入力シート!$C$2="","",入力シート!K23)</f>
        <v/>
      </c>
      <c r="K28" s="17" t="str">
        <f>IF(入力シート!$C$2="","",入力シート!L23)</f>
        <v/>
      </c>
    </row>
    <row r="29" spans="1:11" ht="30" customHeight="1">
      <c r="A29" s="3">
        <v>23</v>
      </c>
      <c r="B29" s="1" t="str">
        <f>IF(入力シート!$C$2="","",入力シート!F24)</f>
        <v/>
      </c>
      <c r="C29" s="50" t="str">
        <f>IF(入力シート!$C$2="","",入力シート!G24)</f>
        <v/>
      </c>
      <c r="D29" s="50"/>
      <c r="E29" s="7" t="str">
        <f>IF(入力シート!$C$2="","",入力シート!H24)</f>
        <v/>
      </c>
      <c r="F29" s="4" t="str">
        <f>IF(入力シート!$C$2="","S/H  .  .",入力シート!I24)</f>
        <v>S/H  .  .</v>
      </c>
      <c r="G29" s="51" t="str">
        <f>IF(入力シート!$C$2="","",入力シート!J24)</f>
        <v/>
      </c>
      <c r="H29" s="51"/>
      <c r="I29" s="51"/>
      <c r="J29" s="17" t="str">
        <f>IF(入力シート!$C$2="","",入力シート!K24)</f>
        <v/>
      </c>
      <c r="K29" s="17" t="str">
        <f>IF(入力シート!$C$2="","",入力シート!L24)</f>
        <v/>
      </c>
    </row>
    <row r="30" spans="1:11" ht="30" customHeight="1">
      <c r="A30" s="3">
        <v>24</v>
      </c>
      <c r="B30" s="1" t="str">
        <f>IF(入力シート!$C$2="","",入力シート!F25)</f>
        <v/>
      </c>
      <c r="C30" s="50" t="str">
        <f>IF(入力シート!$C$2="","",入力シート!G25)</f>
        <v/>
      </c>
      <c r="D30" s="50"/>
      <c r="E30" s="7" t="str">
        <f>IF(入力シート!$C$2="","",入力シート!H25)</f>
        <v/>
      </c>
      <c r="F30" s="4" t="str">
        <f>IF(入力シート!$C$2="","S/H  .  .",入力シート!I25)</f>
        <v>S/H  .  .</v>
      </c>
      <c r="G30" s="51" t="str">
        <f>IF(入力シート!$C$2="","",入力シート!J25)</f>
        <v/>
      </c>
      <c r="H30" s="51"/>
      <c r="I30" s="51"/>
      <c r="J30" s="17" t="str">
        <f>IF(入力シート!$C$2="","",入力シート!K25)</f>
        <v/>
      </c>
      <c r="K30" s="17" t="str">
        <f>IF(入力シート!$C$2="","",入力シート!L25)</f>
        <v/>
      </c>
    </row>
    <row r="31" spans="1:11" ht="30" customHeight="1" thickBot="1">
      <c r="A31" s="3">
        <v>25</v>
      </c>
      <c r="B31" s="1" t="str">
        <f>IF(入力シート!$C$2="","",入力シート!F26)</f>
        <v/>
      </c>
      <c r="C31" s="50" t="str">
        <f>IF(入力シート!$C$2="","",入力シート!G26)</f>
        <v/>
      </c>
      <c r="D31" s="50"/>
      <c r="E31" s="7" t="str">
        <f>IF(入力シート!$C$2="","",入力シート!H26)</f>
        <v/>
      </c>
      <c r="F31" s="4" t="str">
        <f>IF(入力シート!$C$2="","S/H  .  .",入力シート!I26)</f>
        <v>S/H  .  .</v>
      </c>
      <c r="G31" s="51" t="str">
        <f>IF(入力シート!$C$2="","",入力シート!J26)</f>
        <v/>
      </c>
      <c r="H31" s="51"/>
      <c r="I31" s="51"/>
      <c r="J31" s="17" t="str">
        <f>IF(入力シート!$C$2="","",入力シート!K26)</f>
        <v/>
      </c>
      <c r="K31" s="17" t="str">
        <f>IF(入力シート!$C$2="","",入力シート!L26)</f>
        <v/>
      </c>
    </row>
    <row r="32" spans="1:11" ht="20.100000000000001" customHeight="1" thickTop="1">
      <c r="A32" s="52" t="s">
        <v>16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 ht="20.100000000000001" customHeight="1">
      <c r="A33" s="53"/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ht="20.100000000000001" customHeight="1">
      <c r="A34" s="54"/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1:11" ht="20.100000000000001" customHeight="1">
      <c r="A35" s="57" t="s">
        <v>162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</row>
  </sheetData>
  <sheetProtection sheet="1" objects="1" scenarios="1"/>
  <mergeCells count="64">
    <mergeCell ref="A4:C5"/>
    <mergeCell ref="D4:K4"/>
    <mergeCell ref="D5:E5"/>
    <mergeCell ref="F5:K5"/>
    <mergeCell ref="A1:K1"/>
    <mergeCell ref="A2:C2"/>
    <mergeCell ref="A3:C3"/>
    <mergeCell ref="D3:G3"/>
    <mergeCell ref="I3:J3"/>
    <mergeCell ref="C6:D6"/>
    <mergeCell ref="G6:I6"/>
    <mergeCell ref="C7:D7"/>
    <mergeCell ref="G7:I7"/>
    <mergeCell ref="C8:D8"/>
    <mergeCell ref="G8:I8"/>
    <mergeCell ref="C9:D9"/>
    <mergeCell ref="G9:I9"/>
    <mergeCell ref="C10:D10"/>
    <mergeCell ref="G10:I10"/>
    <mergeCell ref="C11:D11"/>
    <mergeCell ref="G11:I11"/>
    <mergeCell ref="C12:D12"/>
    <mergeCell ref="G12:I12"/>
    <mergeCell ref="C13:D13"/>
    <mergeCell ref="G13:I13"/>
    <mergeCell ref="C14:D14"/>
    <mergeCell ref="G14:I14"/>
    <mergeCell ref="C15:D15"/>
    <mergeCell ref="G15:I15"/>
    <mergeCell ref="C16:D16"/>
    <mergeCell ref="G16:I16"/>
    <mergeCell ref="C17:D17"/>
    <mergeCell ref="G17:I17"/>
    <mergeCell ref="C18:D18"/>
    <mergeCell ref="G18:I18"/>
    <mergeCell ref="C19:D19"/>
    <mergeCell ref="G19:I19"/>
    <mergeCell ref="C20:D20"/>
    <mergeCell ref="G20:I20"/>
    <mergeCell ref="C21:D21"/>
    <mergeCell ref="G21:I21"/>
    <mergeCell ref="C27:D27"/>
    <mergeCell ref="G27:I27"/>
    <mergeCell ref="C28:D28"/>
    <mergeCell ref="G28:I28"/>
    <mergeCell ref="C22:D22"/>
    <mergeCell ref="G22:I22"/>
    <mergeCell ref="C23:D23"/>
    <mergeCell ref="G23:I23"/>
    <mergeCell ref="C24:D24"/>
    <mergeCell ref="G24:I24"/>
    <mergeCell ref="C25:D25"/>
    <mergeCell ref="G25:I25"/>
    <mergeCell ref="C26:D26"/>
    <mergeCell ref="G26:I26"/>
    <mergeCell ref="A32:A34"/>
    <mergeCell ref="B32:K34"/>
    <mergeCell ref="A35:K35"/>
    <mergeCell ref="C29:D29"/>
    <mergeCell ref="G29:I29"/>
    <mergeCell ref="C30:D30"/>
    <mergeCell ref="G30:I30"/>
    <mergeCell ref="C31:D31"/>
    <mergeCell ref="G31:I31"/>
  </mergeCells>
  <phoneticPr fontId="7"/>
  <printOptions horizontalCentered="1"/>
  <pageMargins left="0.31496062992125984" right="0.31496062992125984" top="0.35433070866141736" bottom="0.35433070866141736" header="0.31496062992125984" footer="0.31496062992125984"/>
  <pageSetup paperSize="9" scale="83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登録前に確認！</vt:lpstr>
      <vt:lpstr>入力シート</vt:lpstr>
      <vt:lpstr>隠し</vt:lpstr>
      <vt:lpstr>登録名簿サンプル</vt:lpstr>
      <vt:lpstr>登録名簿（印刷画面）</vt:lpstr>
      <vt:lpstr>'登録名簿（印刷画面）'!Print_Area</vt:lpstr>
      <vt:lpstr>登録名簿サンプル!Print_Area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hasunuma-t</dc:creator>
  <cp:lastModifiedBy>孝侑 蓮沼</cp:lastModifiedBy>
  <cp:lastPrinted>2025-02-02T07:13:13Z</cp:lastPrinted>
  <dcterms:created xsi:type="dcterms:W3CDTF">2020-01-14T00:07:17Z</dcterms:created>
  <dcterms:modified xsi:type="dcterms:W3CDTF">2025-02-06T07:48:01Z</dcterms:modified>
</cp:coreProperties>
</file>